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P:\DICI\2. CIID\2. Apoio aos Investigadores\2.SABIN\Concurso_2025_2026\2. Edital e Grelha\"/>
    </mc:Choice>
  </mc:AlternateContent>
  <xr:revisionPtr revIDLastSave="0" documentId="13_ncr:1_{C1FD2D09-8A01-4CAE-A0C7-E02D23BAC40D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CV" sheetId="2" r:id="rId1"/>
    <sheet name="SABIN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2" l="1"/>
  <c r="D49" i="2"/>
  <c r="D62" i="2"/>
  <c r="D9" i="2"/>
  <c r="F11" i="2"/>
  <c r="F17" i="2"/>
  <c r="F25" i="2"/>
  <c r="F29" i="2"/>
  <c r="F34" i="2"/>
  <c r="F39" i="2"/>
  <c r="F45" i="2"/>
  <c r="F10" i="2"/>
  <c r="F51" i="2"/>
  <c r="F55" i="2"/>
  <c r="F58" i="2"/>
  <c r="F49" i="2"/>
  <c r="F64" i="2"/>
  <c r="F67" i="2"/>
  <c r="F62" i="2"/>
  <c r="F9" i="2"/>
  <c r="B23" i="1"/>
  <c r="F71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S11" i="2"/>
  <c r="S17" i="2"/>
  <c r="S25" i="2"/>
  <c r="S29" i="2"/>
  <c r="S34" i="2"/>
  <c r="S39" i="2"/>
  <c r="S45" i="2"/>
  <c r="S10" i="2"/>
  <c r="S51" i="2"/>
  <c r="S55" i="2"/>
  <c r="S49" i="2"/>
  <c r="S64" i="2"/>
  <c r="S67" i="2"/>
  <c r="S62" i="2"/>
  <c r="S9" i="2"/>
  <c r="O23" i="1"/>
  <c r="O6" i="1"/>
  <c r="O26" i="1"/>
  <c r="O27" i="1"/>
  <c r="R11" i="2"/>
  <c r="R17" i="2"/>
  <c r="R25" i="2"/>
  <c r="R29" i="2"/>
  <c r="R34" i="2"/>
  <c r="R39" i="2"/>
  <c r="R45" i="2"/>
  <c r="R10" i="2"/>
  <c r="R51" i="2"/>
  <c r="R55" i="2"/>
  <c r="R49" i="2"/>
  <c r="R64" i="2"/>
  <c r="R67" i="2"/>
  <c r="R62" i="2"/>
  <c r="R9" i="2"/>
  <c r="N23" i="1"/>
  <c r="N6" i="1"/>
  <c r="N26" i="1"/>
  <c r="N27" i="1"/>
  <c r="Q11" i="2"/>
  <c r="Q17" i="2"/>
  <c r="Q25" i="2"/>
  <c r="Q29" i="2"/>
  <c r="Q34" i="2"/>
  <c r="Q39" i="2"/>
  <c r="Q45" i="2"/>
  <c r="Q10" i="2"/>
  <c r="Q51" i="2"/>
  <c r="Q55" i="2"/>
  <c r="Q49" i="2"/>
  <c r="Q64" i="2"/>
  <c r="Q67" i="2"/>
  <c r="Q62" i="2"/>
  <c r="Q9" i="2"/>
  <c r="M23" i="1"/>
  <c r="M6" i="1"/>
  <c r="M26" i="1"/>
  <c r="M27" i="1"/>
  <c r="P11" i="2"/>
  <c r="P17" i="2"/>
  <c r="P25" i="2"/>
  <c r="P29" i="2"/>
  <c r="P34" i="2"/>
  <c r="P39" i="2"/>
  <c r="P45" i="2"/>
  <c r="P10" i="2"/>
  <c r="P51" i="2"/>
  <c r="P55" i="2"/>
  <c r="P49" i="2"/>
  <c r="P64" i="2"/>
  <c r="P67" i="2"/>
  <c r="P62" i="2"/>
  <c r="P9" i="2"/>
  <c r="L23" i="1"/>
  <c r="L6" i="1"/>
  <c r="L26" i="1"/>
  <c r="L27" i="1"/>
  <c r="O11" i="2"/>
  <c r="O17" i="2"/>
  <c r="O25" i="2"/>
  <c r="O29" i="2"/>
  <c r="O34" i="2"/>
  <c r="O39" i="2"/>
  <c r="O45" i="2"/>
  <c r="O10" i="2"/>
  <c r="O51" i="2"/>
  <c r="O55" i="2"/>
  <c r="O49" i="2"/>
  <c r="O64" i="2"/>
  <c r="O67" i="2"/>
  <c r="O62" i="2"/>
  <c r="O9" i="2"/>
  <c r="K23" i="1"/>
  <c r="K6" i="1"/>
  <c r="K26" i="1"/>
  <c r="K27" i="1"/>
  <c r="N11" i="2"/>
  <c r="N17" i="2"/>
  <c r="N25" i="2"/>
  <c r="N29" i="2"/>
  <c r="N34" i="2"/>
  <c r="N39" i="2"/>
  <c r="N45" i="2"/>
  <c r="N10" i="2"/>
  <c r="N51" i="2"/>
  <c r="N55" i="2"/>
  <c r="N49" i="2"/>
  <c r="N64" i="2"/>
  <c r="N67" i="2"/>
  <c r="N62" i="2"/>
  <c r="N9" i="2"/>
  <c r="J23" i="1"/>
  <c r="J6" i="1"/>
  <c r="J26" i="1"/>
  <c r="J27" i="1"/>
  <c r="M11" i="2"/>
  <c r="M17" i="2"/>
  <c r="M25" i="2"/>
  <c r="M29" i="2"/>
  <c r="M34" i="2"/>
  <c r="M39" i="2"/>
  <c r="M45" i="2"/>
  <c r="M10" i="2"/>
  <c r="M51" i="2"/>
  <c r="M55" i="2"/>
  <c r="M49" i="2"/>
  <c r="M64" i="2"/>
  <c r="M67" i="2"/>
  <c r="M62" i="2"/>
  <c r="M9" i="2"/>
  <c r="I23" i="1"/>
  <c r="I6" i="1"/>
  <c r="I26" i="1"/>
  <c r="I27" i="1"/>
  <c r="L11" i="2"/>
  <c r="L17" i="2"/>
  <c r="L25" i="2"/>
  <c r="L29" i="2"/>
  <c r="L34" i="2"/>
  <c r="L39" i="2"/>
  <c r="L45" i="2"/>
  <c r="L10" i="2"/>
  <c r="L51" i="2"/>
  <c r="L55" i="2"/>
  <c r="L49" i="2"/>
  <c r="L64" i="2"/>
  <c r="L67" i="2"/>
  <c r="L62" i="2"/>
  <c r="L9" i="2"/>
  <c r="H23" i="1"/>
  <c r="H6" i="1"/>
  <c r="H26" i="1"/>
  <c r="H27" i="1"/>
  <c r="K11" i="2"/>
  <c r="K17" i="2"/>
  <c r="K25" i="2"/>
  <c r="K29" i="2"/>
  <c r="K34" i="2"/>
  <c r="K39" i="2"/>
  <c r="K45" i="2"/>
  <c r="K10" i="2"/>
  <c r="K51" i="2"/>
  <c r="K55" i="2"/>
  <c r="K49" i="2"/>
  <c r="K64" i="2"/>
  <c r="K67" i="2"/>
  <c r="K62" i="2"/>
  <c r="K9" i="2"/>
  <c r="G23" i="1"/>
  <c r="G6" i="1"/>
  <c r="G26" i="1"/>
  <c r="G27" i="1"/>
  <c r="J11" i="2"/>
  <c r="J17" i="2"/>
  <c r="J25" i="2"/>
  <c r="J29" i="2"/>
  <c r="J34" i="2"/>
  <c r="J39" i="2"/>
  <c r="J45" i="2"/>
  <c r="J10" i="2"/>
  <c r="J51" i="2"/>
  <c r="J55" i="2"/>
  <c r="J49" i="2"/>
  <c r="J64" i="2"/>
  <c r="J67" i="2"/>
  <c r="J62" i="2"/>
  <c r="J9" i="2"/>
  <c r="F23" i="1"/>
  <c r="F6" i="1"/>
  <c r="F26" i="1"/>
  <c r="F27" i="1"/>
  <c r="I11" i="2"/>
  <c r="I17" i="2"/>
  <c r="I25" i="2"/>
  <c r="I29" i="2"/>
  <c r="I34" i="2"/>
  <c r="I39" i="2"/>
  <c r="I45" i="2"/>
  <c r="I10" i="2"/>
  <c r="I51" i="2"/>
  <c r="I55" i="2"/>
  <c r="I49" i="2"/>
  <c r="I64" i="2"/>
  <c r="I67" i="2"/>
  <c r="I62" i="2"/>
  <c r="I9" i="2"/>
  <c r="E23" i="1"/>
  <c r="E6" i="1"/>
  <c r="E26" i="1"/>
  <c r="E27" i="1"/>
  <c r="H11" i="2"/>
  <c r="H17" i="2"/>
  <c r="H25" i="2"/>
  <c r="H29" i="2"/>
  <c r="H34" i="2"/>
  <c r="H39" i="2"/>
  <c r="H45" i="2"/>
  <c r="H10" i="2"/>
  <c r="H51" i="2"/>
  <c r="H55" i="2"/>
  <c r="H49" i="2"/>
  <c r="H64" i="2"/>
  <c r="H67" i="2"/>
  <c r="H62" i="2"/>
  <c r="H9" i="2"/>
  <c r="D23" i="1"/>
  <c r="D6" i="1"/>
  <c r="D26" i="1"/>
  <c r="D27" i="1"/>
  <c r="G11" i="2"/>
  <c r="G17" i="2"/>
  <c r="G25" i="2"/>
  <c r="G29" i="2"/>
  <c r="G34" i="2"/>
  <c r="G39" i="2"/>
  <c r="G45" i="2"/>
  <c r="G10" i="2"/>
  <c r="G51" i="2"/>
  <c r="G55" i="2"/>
  <c r="G49" i="2"/>
  <c r="G64" i="2"/>
  <c r="G67" i="2"/>
  <c r="G62" i="2"/>
  <c r="G9" i="2"/>
  <c r="C23" i="1"/>
  <c r="C6" i="1"/>
  <c r="C26" i="1"/>
  <c r="C27" i="1"/>
  <c r="B6" i="1"/>
  <c r="B26" i="1"/>
  <c r="B27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O7" i="1"/>
  <c r="N7" i="1"/>
  <c r="M7" i="1"/>
  <c r="L7" i="1"/>
  <c r="K7" i="1"/>
  <c r="J7" i="1"/>
  <c r="I7" i="1"/>
  <c r="H7" i="1"/>
  <c r="G7" i="1"/>
  <c r="F7" i="1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D71" i="2"/>
  <c r="B7" i="1"/>
  <c r="E7" i="1"/>
  <c r="D7" i="1"/>
  <c r="C7" i="1"/>
</calcChain>
</file>

<file path=xl/sharedStrings.xml><?xml version="1.0" encoding="utf-8"?>
<sst xmlns="http://schemas.openxmlformats.org/spreadsheetml/2006/main" count="129" uniqueCount="85">
  <si>
    <t>1) Organização do programa de trabalho face aos objetivos e recursos propostos – até 15 pontos;</t>
  </si>
  <si>
    <t>2) O programa de trabalho visa a investigação e o desenvolvimento aplicados – até 5 pontos</t>
  </si>
  <si>
    <t>3) Caráter inovador do programa de trabalho – até 5 pontos</t>
  </si>
  <si>
    <t>4) Resultados esperados e sua relevância para o IPS – até 10 pontos</t>
  </si>
  <si>
    <t>5) Equipa do programa de trabalho: Envolvimento de estudantes e funcionários docentes e não docentes do IPS – até 5 pontos;</t>
  </si>
  <si>
    <t>TOTAL</t>
  </si>
  <si>
    <t>Pontos</t>
  </si>
  <si>
    <t>1. Desempenho Técnico-Científico e Profissional com relevância na área disciplinar</t>
  </si>
  <si>
    <t>a)</t>
  </si>
  <si>
    <t>Responsável de projetos com avaliação e com financiamento externo (ex: FCT; projetos europeus)</t>
  </si>
  <si>
    <t>b)</t>
  </si>
  <si>
    <t>Responsável de outros projetos</t>
  </si>
  <si>
    <t>c)</t>
  </si>
  <si>
    <t>Colaborador de projetos com avaliação e com financiamento externo (ex: FCT; projetos europeus)</t>
  </si>
  <si>
    <t>2 cada</t>
  </si>
  <si>
    <t>d)</t>
  </si>
  <si>
    <t>Colaborador de outros projetos</t>
  </si>
  <si>
    <t>1 cada</t>
  </si>
  <si>
    <t xml:space="preserve">1.2 Publicações de carácter científico e patentes </t>
  </si>
  <si>
    <t>Autor ou co-autor de livro ou capitulo de livro técnico-científico</t>
  </si>
  <si>
    <r>
      <rPr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cada</t>
    </r>
  </si>
  <si>
    <t xml:space="preserve">b) </t>
  </si>
  <si>
    <r>
      <t xml:space="preserve">Publicação de artigos em revista científica internacional </t>
    </r>
    <r>
      <rPr>
        <sz val="12"/>
        <color theme="1"/>
        <rFont val="Calibri"/>
        <family val="2"/>
        <scheme val="minor"/>
      </rPr>
      <t>com arbitragem</t>
    </r>
  </si>
  <si>
    <r>
      <t xml:space="preserve">Publicação de artigos em revista científica nacional </t>
    </r>
    <r>
      <rPr>
        <sz val="12"/>
        <color theme="1"/>
        <rFont val="Calibri"/>
        <family val="2"/>
        <scheme val="minor"/>
      </rPr>
      <t>com arbitragem</t>
    </r>
  </si>
  <si>
    <r>
      <rPr>
        <sz val="12"/>
        <color theme="1"/>
        <rFont val="Calibri"/>
        <family val="2"/>
        <scheme val="minor"/>
      </rPr>
      <t>0,75</t>
    </r>
    <r>
      <rPr>
        <sz val="12"/>
        <color theme="1"/>
        <rFont val="Calibri"/>
        <family val="2"/>
        <scheme val="minor"/>
      </rPr>
      <t xml:space="preserve"> cada</t>
    </r>
  </si>
  <si>
    <r>
      <t>Publicação de artigos técnico-científicos em atas de congressos internacionais</t>
    </r>
    <r>
      <rPr>
        <sz val="10"/>
        <color indexed="8"/>
        <rFont val="Arial"/>
        <family val="2"/>
      </rPr>
      <t xml:space="preserve"> com arbitragem</t>
    </r>
  </si>
  <si>
    <r>
      <rPr>
        <sz val="12"/>
        <color theme="1"/>
        <rFont val="Calibri"/>
        <family val="2"/>
        <scheme val="minor"/>
      </rPr>
      <t>0,5</t>
    </r>
    <r>
      <rPr>
        <sz val="12"/>
        <color theme="1"/>
        <rFont val="Calibri"/>
        <family val="2"/>
        <scheme val="minor"/>
      </rPr>
      <t xml:space="preserve"> cada</t>
    </r>
  </si>
  <si>
    <t>e)</t>
  </si>
  <si>
    <t>Publicação de artigos técnico-científicos em atas de congressos nacionais com arbitragem</t>
  </si>
  <si>
    <r>
      <rPr>
        <sz val="12"/>
        <color theme="1"/>
        <rFont val="Calibri"/>
        <family val="2"/>
        <scheme val="minor"/>
      </rPr>
      <t>0,25</t>
    </r>
    <r>
      <rPr>
        <sz val="12"/>
        <color theme="1"/>
        <rFont val="Calibri"/>
        <family val="2"/>
        <scheme val="minor"/>
      </rPr>
      <t xml:space="preserve"> cada</t>
    </r>
  </si>
  <si>
    <t>f)</t>
  </si>
  <si>
    <t>Patentes registadas ou protótipos</t>
  </si>
  <si>
    <t>1.3 Comunicações em eventos científicos</t>
  </si>
  <si>
    <t>Comunicações em eventos científicos internacionais</t>
  </si>
  <si>
    <r>
      <rPr>
        <sz val="12"/>
        <color theme="1"/>
        <rFont val="Calibri"/>
        <family val="2"/>
        <scheme val="minor"/>
      </rPr>
      <t>0,2</t>
    </r>
    <r>
      <rPr>
        <sz val="12"/>
        <color theme="1"/>
        <rFont val="Calibri"/>
        <family val="2"/>
        <scheme val="minor"/>
      </rPr>
      <t>5 cada</t>
    </r>
  </si>
  <si>
    <t>Comunicações em eventos científicos nacionais</t>
  </si>
  <si>
    <r>
      <rPr>
        <sz val="12"/>
        <color theme="1"/>
        <rFont val="Calibri"/>
        <family val="2"/>
        <scheme val="minor"/>
      </rPr>
      <t xml:space="preserve">0,1 </t>
    </r>
    <r>
      <rPr>
        <sz val="12"/>
        <color theme="1"/>
        <rFont val="Calibri"/>
        <family val="2"/>
        <scheme val="minor"/>
      </rPr>
      <t>cada</t>
    </r>
  </si>
  <si>
    <t xml:space="preserve">1.4 Organização técnico-científica </t>
  </si>
  <si>
    <t>Revisão de artigos  em revistas internacionais ou nacionais</t>
  </si>
  <si>
    <t>Membro de comissões científicas de congressos/seminários técnico-científicos internacionais ou nacionais</t>
  </si>
  <si>
    <t>Membro de comissões organizadoras de congressos/seminários técnico-científicos internacionais ou nacionais</t>
  </si>
  <si>
    <r>
      <rPr>
        <sz val="12"/>
        <color theme="1"/>
        <rFont val="Calibri"/>
        <family val="2"/>
        <scheme val="minor"/>
      </rPr>
      <t>0,</t>
    </r>
    <r>
      <rPr>
        <sz val="12"/>
        <color theme="1"/>
        <rFont val="Calibri"/>
        <family val="2"/>
        <scheme val="minor"/>
      </rPr>
      <t>1 cada</t>
    </r>
  </si>
  <si>
    <t>1.5 Orientação/coorientação de teses/dissertações/relatórios conducentes a grau académico</t>
  </si>
  <si>
    <r>
      <t>Orientação e co-ori</t>
    </r>
    <r>
      <rPr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>ntação de Teses de Doutoramento (concluida )</t>
    </r>
  </si>
  <si>
    <t>Orientação e Co-orientação de Teses de Doutoramento (em curso)</t>
  </si>
  <si>
    <t>Orientação e co-orientação  de Dissertações/Projeto/Estágio de Mestrado (concluida)</t>
  </si>
  <si>
    <r>
      <rPr>
        <sz val="12"/>
        <color theme="1"/>
        <rFont val="Calibri"/>
        <family val="2"/>
        <scheme val="minor"/>
      </rPr>
      <t>0,1</t>
    </r>
    <r>
      <rPr>
        <sz val="12"/>
        <color theme="1"/>
        <rFont val="Calibri"/>
        <family val="2"/>
        <scheme val="minor"/>
      </rPr>
      <t xml:space="preserve"> cada</t>
    </r>
  </si>
  <si>
    <t>1.6 Participação em jurís de provas académicas</t>
  </si>
  <si>
    <r>
      <rPr>
        <sz val="10"/>
        <color indexed="8"/>
        <rFont val="Arial"/>
        <family val="2"/>
      </rPr>
      <t>Arguente de Tese de Doutoramento</t>
    </r>
  </si>
  <si>
    <t>Arguente de Dissertação/Projeto/Estágio de Mestrado</t>
  </si>
  <si>
    <t>0,25 cada</t>
  </si>
  <si>
    <t>Membro do Júri de Doutoramento</t>
  </si>
  <si>
    <t>0,5 cada</t>
  </si>
  <si>
    <r>
      <t>Membro do Júri de Dissertação/Projeto/Estágio de M</t>
    </r>
    <r>
      <rPr>
        <sz val="10"/>
        <color indexed="8"/>
        <rFont val="Arial"/>
        <family val="2"/>
      </rPr>
      <t>estrado</t>
    </r>
  </si>
  <si>
    <t xml:space="preserve">1.7 Atividades de natureza profissional </t>
  </si>
  <si>
    <t>Prestação de serviços ao exterior, estudos/projetos ou pareceres elaborados</t>
  </si>
  <si>
    <t>Experiência Profissional em atividade de relevância na área fora do meio académico</t>
  </si>
  <si>
    <r>
      <t>0,</t>
    </r>
    <r>
      <rPr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5 p/ano</t>
    </r>
  </si>
  <si>
    <t>2. Capacidade Pedagógica</t>
  </si>
  <si>
    <t>2.1 Docência</t>
  </si>
  <si>
    <t>Experiência docente efetiva no ensino superior (politécnico ou universitário)</t>
  </si>
  <si>
    <r>
      <rPr>
        <sz val="12"/>
        <color theme="1"/>
        <rFont val="Calibri"/>
        <family val="2"/>
        <scheme val="minor"/>
      </rPr>
      <t>0,5</t>
    </r>
    <r>
      <rPr>
        <sz val="12"/>
        <color theme="1"/>
        <rFont val="Calibri"/>
        <family val="2"/>
        <scheme val="minor"/>
      </rPr>
      <t xml:space="preserve"> p/ano</t>
    </r>
  </si>
  <si>
    <t>Responsável de Unidades Curriculares</t>
  </si>
  <si>
    <t>2.2  Material pedagógico</t>
  </si>
  <si>
    <t>2.3 Outras atividades pedagógicas</t>
  </si>
  <si>
    <t>Orientação e acompanhamento de estudantes em Projeto/Estágio de licenciatura</t>
  </si>
  <si>
    <t>Organização de eventos de carácter pedagógico</t>
  </si>
  <si>
    <t>3. Outras atividades relevantes para a missão do IPS</t>
  </si>
  <si>
    <t>3.1 Gestão administrativa e participação em orgãos colegiais</t>
  </si>
  <si>
    <t>Participação em orgão de gestão, participação na coordenação do departamento, na coordenação de curso e em comissões de indole técnico-cientifica ou pedagógica designados pelos orgãos</t>
  </si>
  <si>
    <r>
      <rPr>
        <sz val="12"/>
        <color theme="1"/>
        <rFont val="Calibri"/>
        <family val="2"/>
        <scheme val="minor"/>
      </rPr>
      <t>0,25</t>
    </r>
    <r>
      <rPr>
        <sz val="12"/>
        <color theme="1"/>
        <rFont val="Calibri"/>
        <family val="2"/>
        <scheme val="minor"/>
      </rPr>
      <t xml:space="preserve"> por semestre</t>
    </r>
  </si>
  <si>
    <t xml:space="preserve">3.2 Participação em atividades de relação com a comunidade </t>
  </si>
  <si>
    <t xml:space="preserve">Participação em atividades de relação com a comunidade </t>
  </si>
  <si>
    <t>Participação em programas de Mobilidade Internacional (Ex: Erasmus)</t>
  </si>
  <si>
    <t>TOTAIS</t>
  </si>
  <si>
    <t xml:space="preserve">1.1 Projetos de Investigação </t>
  </si>
  <si>
    <t>1,5 cada</t>
  </si>
  <si>
    <t xml:space="preserve">Elaboração de material pedagógico publicado de apoio à docência </t>
  </si>
  <si>
    <t>6) Programa de trabalho que visa a realização de projetos com uma forte ligação ao tecido empresarial e outras instituições e organizações da região – até 12 pontos</t>
  </si>
  <si>
    <t>7) Programa de trabalho que visa a candidatura a programas de financiamento externo nacionais ou internacionais – até 8 pontos.</t>
  </si>
  <si>
    <t>a) Mérito do programa de trabalho e dos meios para a sua realização (60 pontos), foram definidos os seguintes subcritérios</t>
  </si>
  <si>
    <t>b) Mérito do candidato (40 pontos)</t>
  </si>
  <si>
    <t>Nome</t>
  </si>
  <si>
    <t>Escola</t>
  </si>
  <si>
    <t>SABIN - BOLSA DE INVESTIGAÇÃO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</si>
</sst>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 Narrow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6"/>
      <color indexed="206"/>
      <name val="Calibri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4">
    <xf numFmtId="0" fontId="0" fillId="0" borderId="0" xfId="0"/>
    <xf numFmtId="0" fontId="0" fillId="3" borderId="0" xfId="0" applyFill="1"/>
    <xf numFmtId="0" fontId="4" fillId="0" borderId="1" xfId="0" applyFont="1" applyBorder="1" applyAlignment="1">
      <alignment horizontal="justify" vertical="distributed"/>
    </xf>
    <xf numFmtId="0" fontId="5" fillId="0" borderId="1" xfId="0" applyFont="1" applyBorder="1" applyAlignment="1">
      <alignment horizontal="justify" vertical="distributed"/>
    </xf>
    <xf numFmtId="0" fontId="0" fillId="0" borderId="2" xfId="0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" fontId="9" fillId="4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7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distributed"/>
    </xf>
    <xf numFmtId="0" fontId="17" fillId="0" borderId="0" xfId="0" applyFont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center" vertical="distributed"/>
    </xf>
    <xf numFmtId="0" fontId="18" fillId="2" borderId="1" xfId="0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" fontId="17" fillId="5" borderId="0" xfId="0" applyNumberFormat="1" applyFont="1" applyFill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1" fontId="20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8" borderId="0" xfId="0" applyFont="1" applyFill="1"/>
    <xf numFmtId="0" fontId="0" fillId="8" borderId="0" xfId="0" applyFill="1"/>
    <xf numFmtId="0" fontId="0" fillId="8" borderId="0" xfId="0" applyFill="1" applyAlignment="1">
      <alignment horizontal="left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8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1"/>
  <sheetViews>
    <sheetView tabSelected="1" workbookViewId="0">
      <selection activeCell="A4" sqref="A4:E4"/>
    </sheetView>
  </sheetViews>
  <sheetFormatPr defaultColWidth="7.83203125" defaultRowHeight="15.5" x14ac:dyDescent="0.35"/>
  <cols>
    <col min="1" max="1" width="10" customWidth="1"/>
    <col min="2" max="2" width="2.33203125" bestFit="1" customWidth="1"/>
    <col min="3" max="3" width="47.08203125" customWidth="1"/>
    <col min="4" max="4" width="8.08203125" bestFit="1" customWidth="1"/>
    <col min="5" max="5" width="9.58203125" bestFit="1" customWidth="1"/>
    <col min="6" max="6" width="10.58203125" bestFit="1" customWidth="1"/>
    <col min="7" max="7" width="11.08203125" bestFit="1" customWidth="1"/>
    <col min="8" max="8" width="10.83203125" bestFit="1" customWidth="1"/>
    <col min="9" max="9" width="13.5" bestFit="1" customWidth="1"/>
  </cols>
  <sheetData>
    <row r="1" spans="1:23" ht="39" customHeight="1" x14ac:dyDescent="0.35">
      <c r="A1" s="62"/>
      <c r="B1" s="62"/>
      <c r="C1" s="62"/>
      <c r="D1" s="62"/>
      <c r="E1" s="62"/>
    </row>
    <row r="2" spans="1:23" x14ac:dyDescent="0.35">
      <c r="A2" s="63"/>
      <c r="B2" s="63"/>
      <c r="C2" s="63"/>
      <c r="D2" s="63"/>
      <c r="E2" s="63"/>
    </row>
    <row r="3" spans="1:23" x14ac:dyDescent="0.35">
      <c r="A3" s="63" t="s">
        <v>84</v>
      </c>
      <c r="B3" s="63"/>
      <c r="C3" s="63"/>
      <c r="D3" s="63"/>
      <c r="E3" s="63"/>
    </row>
    <row r="4" spans="1:23" x14ac:dyDescent="0.35">
      <c r="A4" s="63"/>
      <c r="B4" s="63"/>
      <c r="C4" s="63"/>
      <c r="D4" s="63"/>
      <c r="E4" s="63"/>
    </row>
    <row r="6" spans="1:23" ht="17.149999999999999" customHeight="1" x14ac:dyDescent="0.35">
      <c r="A6" s="25"/>
      <c r="B6" s="26"/>
      <c r="C6" s="26"/>
      <c r="D6" s="26"/>
      <c r="E6" s="26"/>
    </row>
    <row r="7" spans="1:23" ht="17.149999999999999" customHeight="1" x14ac:dyDescent="0.35">
      <c r="A7" s="64"/>
      <c r="B7" s="64"/>
      <c r="C7" s="64"/>
      <c r="D7" s="26"/>
      <c r="E7" s="24" t="s">
        <v>82</v>
      </c>
      <c r="F7" s="18"/>
      <c r="G7" s="18"/>
      <c r="H7" s="18"/>
      <c r="I7" s="18"/>
    </row>
    <row r="8" spans="1:23" ht="17.149999999999999" customHeight="1" x14ac:dyDescent="0.35">
      <c r="A8" s="64"/>
      <c r="B8" s="64"/>
      <c r="C8" s="64"/>
      <c r="D8" s="27"/>
      <c r="E8" s="24" t="s">
        <v>83</v>
      </c>
      <c r="F8" s="8"/>
      <c r="G8" s="8"/>
      <c r="H8" s="8"/>
      <c r="I8" s="8"/>
    </row>
    <row r="9" spans="1:23" ht="21" x14ac:dyDescent="0.35">
      <c r="A9" s="4"/>
      <c r="B9" s="4"/>
      <c r="C9" s="4"/>
      <c r="D9" s="28">
        <f>+D10+D49+D62</f>
        <v>40</v>
      </c>
      <c r="E9" s="5" t="s">
        <v>6</v>
      </c>
      <c r="F9" s="21">
        <f t="shared" ref="F9:S9" si="0">F10+F49+F62</f>
        <v>0</v>
      </c>
      <c r="G9" s="21">
        <f t="shared" si="0"/>
        <v>0</v>
      </c>
      <c r="H9" s="21">
        <f t="shared" si="0"/>
        <v>0</v>
      </c>
      <c r="I9" s="21">
        <f t="shared" si="0"/>
        <v>0</v>
      </c>
      <c r="J9" s="12">
        <f t="shared" si="0"/>
        <v>0</v>
      </c>
      <c r="K9" s="12">
        <f t="shared" si="0"/>
        <v>0</v>
      </c>
      <c r="L9" s="12">
        <f t="shared" si="0"/>
        <v>0</v>
      </c>
      <c r="M9" s="12">
        <f t="shared" si="0"/>
        <v>0</v>
      </c>
      <c r="N9" s="12">
        <f t="shared" si="0"/>
        <v>0</v>
      </c>
      <c r="O9" s="12">
        <f t="shared" si="0"/>
        <v>0</v>
      </c>
      <c r="P9" s="12">
        <f t="shared" si="0"/>
        <v>0</v>
      </c>
      <c r="Q9" s="12">
        <f t="shared" si="0"/>
        <v>0</v>
      </c>
      <c r="R9" s="12">
        <f t="shared" si="0"/>
        <v>0</v>
      </c>
      <c r="S9" s="12">
        <f t="shared" si="0"/>
        <v>0</v>
      </c>
    </row>
    <row r="10" spans="1:23" ht="32.25" customHeight="1" x14ac:dyDescent="0.35">
      <c r="A10" s="65" t="s">
        <v>7</v>
      </c>
      <c r="B10" s="65"/>
      <c r="C10" s="65"/>
      <c r="D10" s="7">
        <f>D11+D17+D25+D29+D34+D45+D39</f>
        <v>20</v>
      </c>
      <c r="E10" s="6"/>
      <c r="F10" s="9">
        <f t="shared" ref="F10:S10" si="1">F11+F17+F25+F29+F34+F39+F45</f>
        <v>0</v>
      </c>
      <c r="G10" s="9">
        <f t="shared" si="1"/>
        <v>0</v>
      </c>
      <c r="H10" s="9">
        <f t="shared" si="1"/>
        <v>0</v>
      </c>
      <c r="I10" s="9">
        <f t="shared" si="1"/>
        <v>0</v>
      </c>
      <c r="J10" s="9">
        <f t="shared" si="1"/>
        <v>0</v>
      </c>
      <c r="K10" s="9">
        <f t="shared" si="1"/>
        <v>0</v>
      </c>
      <c r="L10" s="9">
        <f t="shared" si="1"/>
        <v>0</v>
      </c>
      <c r="M10" s="9">
        <f t="shared" si="1"/>
        <v>0</v>
      </c>
      <c r="N10" s="9">
        <f t="shared" si="1"/>
        <v>0</v>
      </c>
      <c r="O10" s="9">
        <f t="shared" si="1"/>
        <v>0</v>
      </c>
      <c r="P10" s="9">
        <f t="shared" si="1"/>
        <v>0</v>
      </c>
      <c r="Q10" s="9">
        <f t="shared" si="1"/>
        <v>0</v>
      </c>
      <c r="R10" s="9">
        <f t="shared" si="1"/>
        <v>0</v>
      </c>
      <c r="S10" s="9">
        <f t="shared" si="1"/>
        <v>0</v>
      </c>
    </row>
    <row r="11" spans="1:23" ht="21.75" customHeight="1" x14ac:dyDescent="0.35">
      <c r="A11" s="66"/>
      <c r="B11" s="61" t="s">
        <v>75</v>
      </c>
      <c r="C11" s="61"/>
      <c r="D11" s="30">
        <v>4</v>
      </c>
      <c r="E11" s="29"/>
      <c r="F11" s="31">
        <f>IF(($D$12*F12+$D$13*F13+$D$14*F14+$D$15*F15)&gt;$D$11,$D$11,($D$12*F12+$D$13*F13+$D$14*F14+$D$15*F15))</f>
        <v>0</v>
      </c>
      <c r="G11" s="31">
        <f>IF(($D$12*G12+$D$13*G13+$D$14*G14+$D$15*G15)&gt;$D$11,$D$11,($D$12*G12+$D$13*G13+$D$14*G14+$D$15*G15))</f>
        <v>0</v>
      </c>
      <c r="H11" s="31">
        <f>IF(($D$12*H12+$D$13*H13+$D$14*H14+$D$15*H15)&gt;$D$11,$D$11,($D$12*H12+$D$13*H13+$D$14*H14+$D$15*H15))</f>
        <v>0</v>
      </c>
      <c r="I11" s="31">
        <f>IF(($D$12*I12+$D$13*I13+$D$14*I14+$D$15*I15)&gt;$D$11,$D$11,($D$12*I12+$D$13*I13+$D$14*I14+$D$15*I15))</f>
        <v>0</v>
      </c>
      <c r="J11" s="31">
        <f t="shared" ref="J11:S11" si="2">IF(($D$12*J12+$D$13*J13+$D$14*J14+$D$15*J15)&gt;$D$11,$D$11,($D$12*J12+$D$13*J13+$D$14*J14+$D$15*J15))</f>
        <v>0</v>
      </c>
      <c r="K11" s="31">
        <f t="shared" si="2"/>
        <v>0</v>
      </c>
      <c r="L11" s="31">
        <f t="shared" si="2"/>
        <v>0</v>
      </c>
      <c r="M11" s="31">
        <f t="shared" si="2"/>
        <v>0</v>
      </c>
      <c r="N11" s="31">
        <f t="shared" si="2"/>
        <v>0</v>
      </c>
      <c r="O11" s="31">
        <f t="shared" si="2"/>
        <v>0</v>
      </c>
      <c r="P11" s="31">
        <f t="shared" si="2"/>
        <v>0</v>
      </c>
      <c r="Q11" s="31">
        <f t="shared" si="2"/>
        <v>0</v>
      </c>
      <c r="R11" s="31">
        <f t="shared" si="2"/>
        <v>0</v>
      </c>
      <c r="S11" s="31">
        <f t="shared" si="2"/>
        <v>0</v>
      </c>
    </row>
    <row r="12" spans="1:23" ht="25.5" customHeight="1" x14ac:dyDescent="0.35">
      <c r="A12" s="67"/>
      <c r="B12" s="33" t="s">
        <v>8</v>
      </c>
      <c r="C12" s="34" t="s">
        <v>9</v>
      </c>
      <c r="D12" s="35">
        <v>2</v>
      </c>
      <c r="E12" s="36" t="s">
        <v>14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8"/>
      <c r="U12" s="8"/>
      <c r="V12" s="8"/>
      <c r="W12" s="20"/>
    </row>
    <row r="13" spans="1:23" ht="24" customHeight="1" x14ac:dyDescent="0.35">
      <c r="A13" s="67"/>
      <c r="B13" s="33" t="s">
        <v>10</v>
      </c>
      <c r="C13" s="37" t="s">
        <v>11</v>
      </c>
      <c r="D13" s="35">
        <v>1.5</v>
      </c>
      <c r="E13" s="36" t="s">
        <v>76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8"/>
      <c r="U13" s="8"/>
      <c r="V13" s="8"/>
      <c r="W13" s="20"/>
    </row>
    <row r="14" spans="1:23" ht="24" customHeight="1" x14ac:dyDescent="0.35">
      <c r="A14" s="67"/>
      <c r="B14" s="33" t="s">
        <v>12</v>
      </c>
      <c r="C14" s="34" t="s">
        <v>13</v>
      </c>
      <c r="D14" s="35">
        <v>1</v>
      </c>
      <c r="E14" s="36" t="s">
        <v>17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8"/>
      <c r="U14" s="8"/>
      <c r="V14" s="8"/>
      <c r="W14" s="20"/>
    </row>
    <row r="15" spans="1:23" ht="24" customHeight="1" x14ac:dyDescent="0.35">
      <c r="A15" s="67"/>
      <c r="B15" s="33" t="s">
        <v>15</v>
      </c>
      <c r="C15" s="37" t="s">
        <v>16</v>
      </c>
      <c r="D15" s="35">
        <v>0.5</v>
      </c>
      <c r="E15" s="36" t="s">
        <v>52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8"/>
      <c r="U15" s="8"/>
      <c r="V15" s="8"/>
      <c r="W15" s="20"/>
    </row>
    <row r="16" spans="1:23" x14ac:dyDescent="0.35">
      <c r="A16" s="67"/>
      <c r="B16" s="32"/>
      <c r="C16" s="32"/>
      <c r="D16" s="32"/>
      <c r="E16" s="32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8"/>
      <c r="U16" s="8"/>
      <c r="V16" s="8"/>
      <c r="W16" s="20"/>
    </row>
    <row r="17" spans="1:23" ht="25.5" customHeight="1" x14ac:dyDescent="0.35">
      <c r="A17" s="67"/>
      <c r="B17" s="61" t="s">
        <v>18</v>
      </c>
      <c r="C17" s="61"/>
      <c r="D17" s="30">
        <v>6</v>
      </c>
      <c r="E17" s="32"/>
      <c r="F17" s="17">
        <f>IF(($D$18*F18+$D$19*F19+$D$20*F20+$D$21*F21+$D$22*F22+$D$23*F23)&gt;$D$17,$D$17,($D$18*F18+$D$19*F19+$D$20*F20+$D$21*F21+$D$22*F22+$D$23*F23))</f>
        <v>0</v>
      </c>
      <c r="G17" s="17">
        <f>IF(($D$18*G18+$D$19*G19+$D$20*G20+$D$21*G21+$D$22*G22+$D$23*G23)&gt;$D$17,$D$17,($D$18*G18+$D$19*G19+$D$20*G20+$D$21*G21+$D$22*G22+$D$23*G23))</f>
        <v>0</v>
      </c>
      <c r="H17" s="17">
        <f>IF(($D$18*H18+$D$19*H19+$D$20*H20+$D$21*H21+$D$22*H22+$D$23*H23)&gt;$D$17,$D$17,($D$18*H18+$D$19*H19+$D$20*H20+$D$21*H21+$D$22*H22+$D$23*H23))</f>
        <v>0</v>
      </c>
      <c r="I17" s="17">
        <f>IF(($D$18*I18+$D$19*I19+$D$20*I20+$D$21*I21+$D$22*I22+$D$23*I23)&gt;$D$17,$D$17,($D$18*I18+$D$19*I19+$D$20*I20+$D$21*I21+$D$22*I22+$D$23*I23))</f>
        <v>0</v>
      </c>
      <c r="J17" s="17">
        <f t="shared" ref="J17:S17" si="3">IF(($D$18*J18+$D$19*J19+$D$20*J20+$D$21*J21+$D$22*J22+$D$23*J23)&gt;$D$17,$D$17,($D$18*J18+$D$19*J19+$D$20*J20+$D$21*J21+$D$22*J22+$D$23*J23))</f>
        <v>0</v>
      </c>
      <c r="K17" s="17">
        <f t="shared" si="3"/>
        <v>0</v>
      </c>
      <c r="L17" s="17">
        <f t="shared" si="3"/>
        <v>0</v>
      </c>
      <c r="M17" s="17">
        <f t="shared" si="3"/>
        <v>0</v>
      </c>
      <c r="N17" s="17">
        <f t="shared" si="3"/>
        <v>0</v>
      </c>
      <c r="O17" s="17">
        <f t="shared" si="3"/>
        <v>0</v>
      </c>
      <c r="P17" s="17">
        <f t="shared" si="3"/>
        <v>0</v>
      </c>
      <c r="Q17" s="17">
        <f t="shared" si="3"/>
        <v>0</v>
      </c>
      <c r="R17" s="17">
        <f t="shared" si="3"/>
        <v>0</v>
      </c>
      <c r="S17" s="17">
        <f t="shared" si="3"/>
        <v>0</v>
      </c>
      <c r="T17" s="8"/>
      <c r="U17" s="8"/>
      <c r="V17" s="8"/>
      <c r="W17" s="20"/>
    </row>
    <row r="18" spans="1:23" ht="24.75" customHeight="1" x14ac:dyDescent="0.35">
      <c r="A18" s="67"/>
      <c r="B18" s="33" t="s">
        <v>8</v>
      </c>
      <c r="C18" s="34" t="s">
        <v>19</v>
      </c>
      <c r="D18" s="35">
        <v>1</v>
      </c>
      <c r="E18" s="38" t="s">
        <v>20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8"/>
      <c r="U18" s="8"/>
      <c r="V18" s="8"/>
      <c r="W18" s="20"/>
    </row>
    <row r="19" spans="1:23" ht="31" x14ac:dyDescent="0.35">
      <c r="A19" s="67"/>
      <c r="B19" s="33" t="s">
        <v>21</v>
      </c>
      <c r="C19" s="37" t="s">
        <v>22</v>
      </c>
      <c r="D19" s="35">
        <v>1</v>
      </c>
      <c r="E19" s="38" t="s">
        <v>20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8"/>
      <c r="U19" s="8"/>
      <c r="V19" s="8"/>
      <c r="W19" s="20"/>
    </row>
    <row r="20" spans="1:23" ht="31" x14ac:dyDescent="0.35">
      <c r="A20" s="67"/>
      <c r="B20" s="33" t="s">
        <v>12</v>
      </c>
      <c r="C20" s="37" t="s">
        <v>23</v>
      </c>
      <c r="D20" s="35">
        <v>0.75</v>
      </c>
      <c r="E20" s="38" t="s">
        <v>24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8"/>
      <c r="U20" s="8"/>
      <c r="V20" s="8"/>
      <c r="W20" s="20"/>
    </row>
    <row r="21" spans="1:23" ht="25" x14ac:dyDescent="0.35">
      <c r="A21" s="67"/>
      <c r="B21" s="33" t="s">
        <v>15</v>
      </c>
      <c r="C21" s="34" t="s">
        <v>25</v>
      </c>
      <c r="D21" s="35">
        <v>0.5</v>
      </c>
      <c r="E21" s="38" t="s">
        <v>26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"/>
      <c r="U21" s="8"/>
      <c r="V21" s="8"/>
      <c r="W21" s="20"/>
    </row>
    <row r="22" spans="1:23" ht="26.25" customHeight="1" x14ac:dyDescent="0.35">
      <c r="A22" s="67"/>
      <c r="B22" s="33" t="s">
        <v>27</v>
      </c>
      <c r="C22" s="34" t="s">
        <v>28</v>
      </c>
      <c r="D22" s="35">
        <v>0.25</v>
      </c>
      <c r="E22" s="38" t="s">
        <v>29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8"/>
      <c r="U22" s="8"/>
      <c r="V22" s="8"/>
      <c r="W22" s="20"/>
    </row>
    <row r="23" spans="1:23" ht="26.25" customHeight="1" x14ac:dyDescent="0.35">
      <c r="A23" s="67"/>
      <c r="B23" s="33" t="s">
        <v>30</v>
      </c>
      <c r="C23" s="34" t="s">
        <v>31</v>
      </c>
      <c r="D23" s="39">
        <v>0.5</v>
      </c>
      <c r="E23" s="38" t="s">
        <v>26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8"/>
      <c r="U23" s="8"/>
      <c r="V23" s="8"/>
      <c r="W23" s="20"/>
    </row>
    <row r="24" spans="1:23" x14ac:dyDescent="0.35">
      <c r="A24" s="67"/>
      <c r="B24" s="32"/>
      <c r="C24" s="32"/>
      <c r="D24" s="32"/>
      <c r="E24" s="32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8"/>
      <c r="U24" s="8"/>
      <c r="V24" s="8"/>
      <c r="W24" s="20"/>
    </row>
    <row r="25" spans="1:23" ht="25.5" customHeight="1" x14ac:dyDescent="0.35">
      <c r="A25" s="67"/>
      <c r="B25" s="61" t="s">
        <v>32</v>
      </c>
      <c r="C25" s="61"/>
      <c r="D25" s="30">
        <v>2</v>
      </c>
      <c r="E25" s="32"/>
      <c r="F25" s="17">
        <f>IF(($D$26*F26+$D$27*F27)&gt;$D$25,$D$25,($D$26*F26+$D$27*F27))</f>
        <v>0</v>
      </c>
      <c r="G25" s="17">
        <f t="shared" ref="G25:I25" si="4">IF(($D$26*G26+$D$27*G27)&gt;$D$25,$D$25,($D$26*G26+$D$27*G27))</f>
        <v>0</v>
      </c>
      <c r="H25" s="17">
        <f t="shared" si="4"/>
        <v>0</v>
      </c>
      <c r="I25" s="17">
        <f t="shared" si="4"/>
        <v>0</v>
      </c>
      <c r="J25" s="17">
        <f t="shared" ref="J25:S25" si="5">IF(($D$26*J26+$D$27*J27)&gt;$D$25,$D$25,($D$26*J26+$D$27*J27))</f>
        <v>0</v>
      </c>
      <c r="K25" s="17">
        <f t="shared" si="5"/>
        <v>0</v>
      </c>
      <c r="L25" s="17">
        <f t="shared" si="5"/>
        <v>0</v>
      </c>
      <c r="M25" s="17">
        <f t="shared" si="5"/>
        <v>0</v>
      </c>
      <c r="N25" s="17">
        <f t="shared" si="5"/>
        <v>0</v>
      </c>
      <c r="O25" s="17">
        <f t="shared" si="5"/>
        <v>0</v>
      </c>
      <c r="P25" s="17">
        <f t="shared" si="5"/>
        <v>0</v>
      </c>
      <c r="Q25" s="17">
        <f t="shared" si="5"/>
        <v>0</v>
      </c>
      <c r="R25" s="17">
        <f t="shared" si="5"/>
        <v>0</v>
      </c>
      <c r="S25" s="17">
        <f t="shared" si="5"/>
        <v>0</v>
      </c>
      <c r="T25" s="8"/>
      <c r="U25" s="8"/>
      <c r="V25" s="8"/>
      <c r="W25" s="20"/>
    </row>
    <row r="26" spans="1:23" ht="15" customHeight="1" x14ac:dyDescent="0.35">
      <c r="A26" s="67"/>
      <c r="B26" s="33" t="s">
        <v>8</v>
      </c>
      <c r="C26" s="34" t="s">
        <v>33</v>
      </c>
      <c r="D26" s="35">
        <v>0.25</v>
      </c>
      <c r="E26" s="38" t="s">
        <v>34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8"/>
      <c r="U26" s="8"/>
      <c r="V26" s="8"/>
      <c r="W26" s="20"/>
    </row>
    <row r="27" spans="1:23" ht="24.75" customHeight="1" x14ac:dyDescent="0.35">
      <c r="A27" s="67"/>
      <c r="B27" s="33" t="s">
        <v>21</v>
      </c>
      <c r="C27" s="37" t="s">
        <v>35</v>
      </c>
      <c r="D27" s="35">
        <v>0.1</v>
      </c>
      <c r="E27" s="38" t="s">
        <v>36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8"/>
      <c r="U27" s="8"/>
      <c r="V27" s="8"/>
      <c r="W27" s="20"/>
    </row>
    <row r="28" spans="1:23" x14ac:dyDescent="0.35">
      <c r="A28" s="67"/>
      <c r="B28" s="32"/>
      <c r="C28" s="32"/>
      <c r="D28" s="32"/>
      <c r="E28" s="32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8"/>
      <c r="U28" s="8"/>
      <c r="V28" s="8"/>
      <c r="W28" s="20"/>
    </row>
    <row r="29" spans="1:23" ht="21.75" customHeight="1" x14ac:dyDescent="0.35">
      <c r="A29" s="67"/>
      <c r="B29" s="61" t="s">
        <v>37</v>
      </c>
      <c r="C29" s="61"/>
      <c r="D29" s="30">
        <v>2</v>
      </c>
      <c r="E29" s="32"/>
      <c r="F29" s="17">
        <f t="shared" ref="F29:S29" si="6">IF(($D$30*F30+$D$31*F31+$D$32*F32)&gt;$D$29,$D$29,($D$30*F30+$D$31*F31+$D$32*F32))</f>
        <v>0</v>
      </c>
      <c r="G29" s="17">
        <f t="shared" si="6"/>
        <v>0</v>
      </c>
      <c r="H29" s="17">
        <f t="shared" si="6"/>
        <v>0</v>
      </c>
      <c r="I29" s="17">
        <f t="shared" si="6"/>
        <v>0</v>
      </c>
      <c r="J29" s="17">
        <f t="shared" si="6"/>
        <v>0</v>
      </c>
      <c r="K29" s="17">
        <f t="shared" si="6"/>
        <v>0</v>
      </c>
      <c r="L29" s="17">
        <f t="shared" si="6"/>
        <v>0</v>
      </c>
      <c r="M29" s="17">
        <f t="shared" si="6"/>
        <v>0</v>
      </c>
      <c r="N29" s="17">
        <f t="shared" si="6"/>
        <v>0</v>
      </c>
      <c r="O29" s="17">
        <f t="shared" si="6"/>
        <v>0</v>
      </c>
      <c r="P29" s="17">
        <f t="shared" si="6"/>
        <v>0</v>
      </c>
      <c r="Q29" s="17">
        <f t="shared" si="6"/>
        <v>0</v>
      </c>
      <c r="R29" s="17">
        <f t="shared" si="6"/>
        <v>0</v>
      </c>
      <c r="S29" s="17">
        <f t="shared" si="6"/>
        <v>0</v>
      </c>
      <c r="T29" s="8"/>
      <c r="U29" s="8"/>
      <c r="V29" s="8"/>
      <c r="W29" s="20"/>
    </row>
    <row r="30" spans="1:23" ht="24.75" customHeight="1" x14ac:dyDescent="0.35">
      <c r="A30" s="67"/>
      <c r="B30" s="33" t="s">
        <v>8</v>
      </c>
      <c r="C30" s="34" t="s">
        <v>38</v>
      </c>
      <c r="D30" s="35">
        <v>0.25</v>
      </c>
      <c r="E30" s="38" t="s">
        <v>29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8"/>
      <c r="U30" s="8"/>
      <c r="V30" s="8"/>
      <c r="W30" s="20"/>
    </row>
    <row r="31" spans="1:23" ht="25" x14ac:dyDescent="0.35">
      <c r="A31" s="67"/>
      <c r="B31" s="40" t="s">
        <v>10</v>
      </c>
      <c r="C31" s="34" t="s">
        <v>39</v>
      </c>
      <c r="D31" s="35">
        <v>0.25</v>
      </c>
      <c r="E31" s="38" t="s">
        <v>29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8"/>
      <c r="U31" s="8"/>
      <c r="V31" s="8"/>
      <c r="W31" s="20"/>
    </row>
    <row r="32" spans="1:23" ht="40.5" customHeight="1" x14ac:dyDescent="0.35">
      <c r="A32" s="67"/>
      <c r="B32" s="40" t="s">
        <v>12</v>
      </c>
      <c r="C32" s="34" t="s">
        <v>40</v>
      </c>
      <c r="D32" s="35">
        <v>0.1</v>
      </c>
      <c r="E32" s="38" t="s">
        <v>41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8"/>
      <c r="U32" s="8"/>
      <c r="V32" s="8"/>
      <c r="W32" s="20"/>
    </row>
    <row r="33" spans="1:23" x14ac:dyDescent="0.35">
      <c r="A33" s="67"/>
      <c r="B33" s="32"/>
      <c r="C33" s="32"/>
      <c r="D33" s="32"/>
      <c r="E33" s="32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8"/>
      <c r="U33" s="8"/>
      <c r="V33" s="8"/>
      <c r="W33" s="20"/>
    </row>
    <row r="34" spans="1:23" ht="26.15" customHeight="1" x14ac:dyDescent="0.35">
      <c r="A34" s="67"/>
      <c r="B34" s="61" t="s">
        <v>42</v>
      </c>
      <c r="C34" s="61"/>
      <c r="D34" s="30">
        <v>2</v>
      </c>
      <c r="E34" s="32"/>
      <c r="F34" s="17">
        <f>IF(($D$35*F35+$D$36*F36+$D$37*F37)&gt;$D$34,$D$34,($D$35*F35+$D$36*F36+$D$37*F37))</f>
        <v>0</v>
      </c>
      <c r="G34" s="17">
        <f t="shared" ref="G34:I34" si="7">IF(($D$35*G35+$D$36*G36+$D$37*G37)&gt;$D$34,$D$34,($D$35*G35+$D$36*G36+$D$37*G37))</f>
        <v>0</v>
      </c>
      <c r="H34" s="17">
        <f t="shared" si="7"/>
        <v>0</v>
      </c>
      <c r="I34" s="17">
        <f t="shared" si="7"/>
        <v>0</v>
      </c>
      <c r="J34" s="17">
        <f t="shared" ref="J34:S34" si="8">IF(($D$35*J35+$D$36*J36+$D$37*J37)&gt;$D$34,$D$34,($D$35*J35+$D$36*J36+$D$37*J37))</f>
        <v>0</v>
      </c>
      <c r="K34" s="17">
        <f t="shared" si="8"/>
        <v>0</v>
      </c>
      <c r="L34" s="17">
        <f t="shared" si="8"/>
        <v>0</v>
      </c>
      <c r="M34" s="17">
        <f t="shared" si="8"/>
        <v>0</v>
      </c>
      <c r="N34" s="17">
        <f t="shared" si="8"/>
        <v>0</v>
      </c>
      <c r="O34" s="17">
        <f t="shared" si="8"/>
        <v>0</v>
      </c>
      <c r="P34" s="17">
        <f t="shared" si="8"/>
        <v>0</v>
      </c>
      <c r="Q34" s="17">
        <f t="shared" si="8"/>
        <v>0</v>
      </c>
      <c r="R34" s="17">
        <f t="shared" si="8"/>
        <v>0</v>
      </c>
      <c r="S34" s="17">
        <f t="shared" si="8"/>
        <v>0</v>
      </c>
      <c r="T34" s="8"/>
      <c r="U34" s="8"/>
      <c r="V34" s="8"/>
      <c r="W34" s="20"/>
    </row>
    <row r="35" spans="1:23" ht="25.5" customHeight="1" x14ac:dyDescent="0.35">
      <c r="A35" s="67"/>
      <c r="B35" s="41" t="s">
        <v>8</v>
      </c>
      <c r="C35" s="37" t="s">
        <v>43</v>
      </c>
      <c r="D35" s="35">
        <v>1</v>
      </c>
      <c r="E35" s="38" t="s">
        <v>20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8"/>
      <c r="U35" s="8"/>
      <c r="V35" s="8"/>
      <c r="W35" s="20"/>
    </row>
    <row r="36" spans="1:23" ht="26.25" customHeight="1" x14ac:dyDescent="0.35">
      <c r="A36" s="67"/>
      <c r="B36" s="41" t="s">
        <v>10</v>
      </c>
      <c r="C36" s="34" t="s">
        <v>44</v>
      </c>
      <c r="D36" s="35">
        <v>0.25</v>
      </c>
      <c r="E36" s="38" t="s">
        <v>29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8"/>
      <c r="U36" s="8"/>
      <c r="V36" s="8"/>
      <c r="W36" s="20"/>
    </row>
    <row r="37" spans="1:23" ht="41.25" customHeight="1" x14ac:dyDescent="0.35">
      <c r="A37" s="67"/>
      <c r="B37" s="42" t="s">
        <v>12</v>
      </c>
      <c r="C37" s="34" t="s">
        <v>45</v>
      </c>
      <c r="D37" s="35">
        <v>0.1</v>
      </c>
      <c r="E37" s="38" t="s">
        <v>46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8"/>
      <c r="U37" s="8"/>
      <c r="V37" s="8"/>
      <c r="W37" s="20"/>
    </row>
    <row r="38" spans="1:23" x14ac:dyDescent="0.35">
      <c r="A38" s="67"/>
      <c r="B38" s="70"/>
      <c r="C38" s="70"/>
      <c r="D38" s="43"/>
      <c r="E38" s="32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8"/>
      <c r="U38" s="8"/>
      <c r="V38" s="8"/>
      <c r="W38" s="20"/>
    </row>
    <row r="39" spans="1:23" x14ac:dyDescent="0.35">
      <c r="A39" s="67"/>
      <c r="B39" s="61" t="s">
        <v>47</v>
      </c>
      <c r="C39" s="61"/>
      <c r="D39" s="45">
        <v>2</v>
      </c>
      <c r="E39" s="32"/>
      <c r="F39" s="17">
        <f>IF(($D$40*F40+$D$41*F41+$D$42*F42+$D$43*F43)&gt;$D$39,$D$39,($D$40*F40+$D$41*F41+$D$42*F42+$D$43*F43))</f>
        <v>0</v>
      </c>
      <c r="G39" s="17">
        <f t="shared" ref="G39:I39" si="9">IF(($D$40*G40+$D$41*G41+$D$42*G42+$D$43*G43)&gt;$D$39,$D$39,($D$40*G40+$D$41*G41+$D$42*G42+$D$43*G43))</f>
        <v>0</v>
      </c>
      <c r="H39" s="17">
        <f t="shared" si="9"/>
        <v>0</v>
      </c>
      <c r="I39" s="17">
        <f t="shared" si="9"/>
        <v>0</v>
      </c>
      <c r="J39" s="17">
        <f t="shared" ref="J39:S39" si="10">IF(($D$40*J40+$D$41*J41+$D$42*J42+$D$43*J43)&gt;$D$39,$D$39,($D$40*J40+$D$41*J41+$D$42*J42+$D$43*J43))</f>
        <v>0</v>
      </c>
      <c r="K39" s="17">
        <f t="shared" si="10"/>
        <v>0</v>
      </c>
      <c r="L39" s="17">
        <f t="shared" si="10"/>
        <v>0</v>
      </c>
      <c r="M39" s="17">
        <f t="shared" si="10"/>
        <v>0</v>
      </c>
      <c r="N39" s="17">
        <f t="shared" si="10"/>
        <v>0</v>
      </c>
      <c r="O39" s="17">
        <f t="shared" si="10"/>
        <v>0</v>
      </c>
      <c r="P39" s="17">
        <f t="shared" si="10"/>
        <v>0</v>
      </c>
      <c r="Q39" s="17">
        <f t="shared" si="10"/>
        <v>0</v>
      </c>
      <c r="R39" s="17">
        <f t="shared" si="10"/>
        <v>0</v>
      </c>
      <c r="S39" s="17">
        <f t="shared" si="10"/>
        <v>0</v>
      </c>
      <c r="T39" s="8"/>
      <c r="U39" s="8"/>
      <c r="V39" s="8"/>
      <c r="W39" s="20"/>
    </row>
    <row r="40" spans="1:23" ht="20.25" customHeight="1" x14ac:dyDescent="0.35">
      <c r="A40" s="67"/>
      <c r="B40" s="42" t="s">
        <v>8</v>
      </c>
      <c r="C40" s="34" t="s">
        <v>48</v>
      </c>
      <c r="D40" s="35">
        <v>1</v>
      </c>
      <c r="E40" s="38" t="s">
        <v>17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8"/>
      <c r="U40" s="8"/>
      <c r="V40" s="8"/>
      <c r="W40" s="20"/>
    </row>
    <row r="41" spans="1:23" ht="19.5" customHeight="1" x14ac:dyDescent="0.35">
      <c r="A41" s="67"/>
      <c r="B41" s="42" t="s">
        <v>10</v>
      </c>
      <c r="C41" s="34" t="s">
        <v>49</v>
      </c>
      <c r="D41" s="35">
        <v>0.25</v>
      </c>
      <c r="E41" s="38" t="s">
        <v>50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8"/>
      <c r="U41" s="8"/>
      <c r="V41" s="8"/>
      <c r="W41" s="20"/>
    </row>
    <row r="42" spans="1:23" ht="18.75" customHeight="1" x14ac:dyDescent="0.35">
      <c r="A42" s="67"/>
      <c r="B42" s="33" t="s">
        <v>12</v>
      </c>
      <c r="C42" s="29" t="s">
        <v>51</v>
      </c>
      <c r="D42" s="35">
        <v>0.5</v>
      </c>
      <c r="E42" s="38" t="s">
        <v>52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8"/>
      <c r="U42" s="8"/>
      <c r="V42" s="8"/>
      <c r="W42" s="20"/>
    </row>
    <row r="43" spans="1:23" ht="28.5" customHeight="1" x14ac:dyDescent="0.35">
      <c r="A43" s="67"/>
      <c r="B43" s="33" t="s">
        <v>15</v>
      </c>
      <c r="C43" s="29" t="s">
        <v>53</v>
      </c>
      <c r="D43" s="35">
        <v>0.1</v>
      </c>
      <c r="E43" s="38" t="s">
        <v>46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8"/>
      <c r="U43" s="8"/>
      <c r="V43" s="8"/>
      <c r="W43" s="20"/>
    </row>
    <row r="44" spans="1:23" ht="14.15" customHeight="1" x14ac:dyDescent="0.35">
      <c r="A44" s="67"/>
      <c r="B44" s="33"/>
      <c r="C44" s="29"/>
      <c r="D44" s="35"/>
      <c r="E44" s="38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8"/>
      <c r="U44" s="8"/>
      <c r="V44" s="8"/>
      <c r="W44" s="20"/>
    </row>
    <row r="45" spans="1:23" ht="23.25" customHeight="1" x14ac:dyDescent="0.35">
      <c r="A45" s="67"/>
      <c r="B45" s="61" t="s">
        <v>54</v>
      </c>
      <c r="C45" s="61"/>
      <c r="D45" s="30">
        <v>2</v>
      </c>
      <c r="E45" s="32"/>
      <c r="F45" s="17">
        <f>IF(($D$46*F46+$D$47*F47)&gt;$D$45,$D$45,($D$46*F46+$D$47*F47))</f>
        <v>0</v>
      </c>
      <c r="G45" s="17">
        <f t="shared" ref="G45:I45" si="11">IF(($D$46*G46+$D$47*G47)&gt;$D$45,$D$45,($D$46*G46+$D$47*G47))</f>
        <v>0</v>
      </c>
      <c r="H45" s="17">
        <f t="shared" si="11"/>
        <v>0</v>
      </c>
      <c r="I45" s="17">
        <f t="shared" si="11"/>
        <v>0</v>
      </c>
      <c r="J45" s="17">
        <f t="shared" ref="J45:S45" si="12">IF(($D$46*J46+$D$47*J47)&gt;$D$45,$D$45,($D$46*J46+$D$47*J47))</f>
        <v>0</v>
      </c>
      <c r="K45" s="17">
        <f t="shared" si="12"/>
        <v>0</v>
      </c>
      <c r="L45" s="17">
        <f t="shared" si="12"/>
        <v>0</v>
      </c>
      <c r="M45" s="17">
        <f t="shared" si="12"/>
        <v>0</v>
      </c>
      <c r="N45" s="17">
        <f t="shared" si="12"/>
        <v>0</v>
      </c>
      <c r="O45" s="17">
        <f t="shared" si="12"/>
        <v>0</v>
      </c>
      <c r="P45" s="17">
        <f t="shared" si="12"/>
        <v>0</v>
      </c>
      <c r="Q45" s="17">
        <f t="shared" si="12"/>
        <v>0</v>
      </c>
      <c r="R45" s="17">
        <f t="shared" si="12"/>
        <v>0</v>
      </c>
      <c r="S45" s="17">
        <f t="shared" si="12"/>
        <v>0</v>
      </c>
      <c r="T45" s="8"/>
      <c r="U45" s="8"/>
      <c r="V45" s="8"/>
      <c r="W45" s="20"/>
    </row>
    <row r="46" spans="1:23" ht="27" customHeight="1" x14ac:dyDescent="0.35">
      <c r="A46" s="67"/>
      <c r="B46" s="33" t="s">
        <v>8</v>
      </c>
      <c r="C46" s="29" t="s">
        <v>55</v>
      </c>
      <c r="D46" s="35">
        <v>0.5</v>
      </c>
      <c r="E46" s="38" t="s">
        <v>26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8"/>
      <c r="U46" s="8"/>
      <c r="V46" s="8"/>
      <c r="W46" s="20"/>
    </row>
    <row r="47" spans="1:23" ht="25.5" customHeight="1" x14ac:dyDescent="0.35">
      <c r="A47" s="67"/>
      <c r="B47" s="33" t="s">
        <v>10</v>
      </c>
      <c r="C47" s="29" t="s">
        <v>56</v>
      </c>
      <c r="D47" s="35">
        <v>0.25</v>
      </c>
      <c r="E47" s="38" t="s">
        <v>57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8"/>
      <c r="U47" s="8"/>
      <c r="V47" s="8"/>
      <c r="W47" s="20"/>
    </row>
    <row r="48" spans="1:23" ht="14.25" customHeight="1" x14ac:dyDescent="0.35">
      <c r="A48" s="68"/>
      <c r="B48" s="29"/>
      <c r="C48" s="29"/>
      <c r="D48" s="46"/>
      <c r="E48" s="32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8"/>
      <c r="U48" s="8"/>
      <c r="V48" s="8"/>
      <c r="W48" s="20"/>
    </row>
    <row r="49" spans="1:23" ht="25.5" customHeight="1" x14ac:dyDescent="0.35">
      <c r="A49" s="69" t="s">
        <v>58</v>
      </c>
      <c r="B49" s="69"/>
      <c r="C49" s="69"/>
      <c r="D49" s="47">
        <f>D51+D55+D58</f>
        <v>13</v>
      </c>
      <c r="E49" s="32"/>
      <c r="F49" s="48">
        <f t="shared" ref="F49:S49" si="13">F51+F55+F58</f>
        <v>0</v>
      </c>
      <c r="G49" s="48">
        <f t="shared" si="13"/>
        <v>0</v>
      </c>
      <c r="H49" s="48">
        <f t="shared" si="13"/>
        <v>0</v>
      </c>
      <c r="I49" s="48">
        <f t="shared" si="13"/>
        <v>0</v>
      </c>
      <c r="J49" s="48">
        <f t="shared" si="13"/>
        <v>0</v>
      </c>
      <c r="K49" s="48">
        <f t="shared" si="13"/>
        <v>0</v>
      </c>
      <c r="L49" s="48">
        <f t="shared" si="13"/>
        <v>0</v>
      </c>
      <c r="M49" s="48">
        <f t="shared" si="13"/>
        <v>0</v>
      </c>
      <c r="N49" s="48">
        <f t="shared" si="13"/>
        <v>0</v>
      </c>
      <c r="O49" s="48">
        <f t="shared" si="13"/>
        <v>0</v>
      </c>
      <c r="P49" s="48">
        <f t="shared" si="13"/>
        <v>0</v>
      </c>
      <c r="Q49" s="48">
        <f t="shared" si="13"/>
        <v>0</v>
      </c>
      <c r="R49" s="48">
        <f t="shared" si="13"/>
        <v>0</v>
      </c>
      <c r="S49" s="48">
        <f t="shared" si="13"/>
        <v>0</v>
      </c>
      <c r="T49" s="8"/>
      <c r="U49" s="8"/>
      <c r="V49" s="8"/>
      <c r="W49" s="20"/>
    </row>
    <row r="50" spans="1:23" x14ac:dyDescent="0.35">
      <c r="A50" s="71"/>
      <c r="B50" s="49"/>
      <c r="C50" s="49"/>
      <c r="D50" s="50"/>
      <c r="E50" s="32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8"/>
      <c r="U50" s="8"/>
      <c r="V50" s="8"/>
      <c r="W50" s="20"/>
    </row>
    <row r="51" spans="1:23" ht="18.75" customHeight="1" x14ac:dyDescent="0.35">
      <c r="A51" s="72"/>
      <c r="B51" s="61" t="s">
        <v>59</v>
      </c>
      <c r="C51" s="61"/>
      <c r="D51" s="30">
        <v>7</v>
      </c>
      <c r="E51" s="32"/>
      <c r="F51" s="17">
        <f>IF(($D$52*F52+$D$53*F53)&gt;$D$51,$D$51,($D$52*F52+$D$53*F53))</f>
        <v>0</v>
      </c>
      <c r="G51" s="17">
        <f t="shared" ref="G51:I51" si="14">IF(($D$52*G52+$D$53*G53)&gt;$D$51,$D$51,($D$52*G52+$D$53*G53))</f>
        <v>0</v>
      </c>
      <c r="H51" s="17">
        <f t="shared" si="14"/>
        <v>0</v>
      </c>
      <c r="I51" s="17">
        <f t="shared" si="14"/>
        <v>0</v>
      </c>
      <c r="J51" s="17">
        <f t="shared" ref="J51:S51" si="15">IF(($D$52*J52+$D$53*J53)&gt;$D$51,$D$51,($D$52*J52+$D$53*J53))</f>
        <v>0</v>
      </c>
      <c r="K51" s="17">
        <f t="shared" si="15"/>
        <v>0</v>
      </c>
      <c r="L51" s="17">
        <f t="shared" si="15"/>
        <v>0</v>
      </c>
      <c r="M51" s="17">
        <f t="shared" si="15"/>
        <v>0</v>
      </c>
      <c r="N51" s="17">
        <f t="shared" si="15"/>
        <v>0</v>
      </c>
      <c r="O51" s="17">
        <f t="shared" si="15"/>
        <v>0</v>
      </c>
      <c r="P51" s="17">
        <f t="shared" si="15"/>
        <v>0</v>
      </c>
      <c r="Q51" s="17">
        <f t="shared" si="15"/>
        <v>0</v>
      </c>
      <c r="R51" s="17">
        <f t="shared" si="15"/>
        <v>0</v>
      </c>
      <c r="S51" s="17">
        <f t="shared" si="15"/>
        <v>0</v>
      </c>
      <c r="T51" s="8"/>
      <c r="U51" s="8"/>
      <c r="V51" s="8"/>
      <c r="W51" s="20"/>
    </row>
    <row r="52" spans="1:23" ht="23.25" customHeight="1" x14ac:dyDescent="0.35">
      <c r="A52" s="72"/>
      <c r="B52" s="33" t="s">
        <v>8</v>
      </c>
      <c r="C52" s="29" t="s">
        <v>60</v>
      </c>
      <c r="D52" s="35">
        <v>0.5</v>
      </c>
      <c r="E52" s="38" t="s">
        <v>61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8"/>
      <c r="U52" s="8"/>
      <c r="V52" s="8"/>
      <c r="W52" s="20"/>
    </row>
    <row r="53" spans="1:23" ht="21.75" customHeight="1" x14ac:dyDescent="0.35">
      <c r="A53" s="72"/>
      <c r="B53" s="33" t="s">
        <v>10</v>
      </c>
      <c r="C53" s="29" t="s">
        <v>62</v>
      </c>
      <c r="D53" s="35">
        <v>0.5</v>
      </c>
      <c r="E53" s="38" t="s">
        <v>26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8"/>
      <c r="U53" s="8"/>
      <c r="V53" s="8"/>
      <c r="W53" s="20"/>
    </row>
    <row r="54" spans="1:23" ht="15" customHeight="1" x14ac:dyDescent="0.35">
      <c r="A54" s="72"/>
      <c r="B54" s="32"/>
      <c r="C54" s="32"/>
      <c r="D54" s="32"/>
      <c r="E54" s="32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8"/>
      <c r="U54" s="8"/>
      <c r="V54" s="8"/>
      <c r="W54" s="20"/>
    </row>
    <row r="55" spans="1:23" ht="21" customHeight="1" x14ac:dyDescent="0.35">
      <c r="A55" s="72"/>
      <c r="B55" s="61" t="s">
        <v>63</v>
      </c>
      <c r="C55" s="61"/>
      <c r="D55" s="30">
        <v>4</v>
      </c>
      <c r="E55" s="32"/>
      <c r="F55" s="17">
        <f>IF(($D$56*F56)&gt;$D$55,$D$55,($D$56*F56))</f>
        <v>0</v>
      </c>
      <c r="G55" s="17">
        <f t="shared" ref="G55:S55" si="16">IF(($D$56*G56)&gt;$D$55,$D$55,($D$56*G56))</f>
        <v>0</v>
      </c>
      <c r="H55" s="17">
        <f t="shared" si="16"/>
        <v>0</v>
      </c>
      <c r="I55" s="17">
        <f t="shared" si="16"/>
        <v>0</v>
      </c>
      <c r="J55" s="17">
        <f t="shared" si="16"/>
        <v>0</v>
      </c>
      <c r="K55" s="17">
        <f t="shared" si="16"/>
        <v>0</v>
      </c>
      <c r="L55" s="17">
        <f t="shared" si="16"/>
        <v>0</v>
      </c>
      <c r="M55" s="17">
        <f t="shared" si="16"/>
        <v>0</v>
      </c>
      <c r="N55" s="17">
        <f t="shared" si="16"/>
        <v>0</v>
      </c>
      <c r="O55" s="17">
        <f t="shared" si="16"/>
        <v>0</v>
      </c>
      <c r="P55" s="17">
        <f t="shared" si="16"/>
        <v>0</v>
      </c>
      <c r="Q55" s="17">
        <f t="shared" si="16"/>
        <v>0</v>
      </c>
      <c r="R55" s="17">
        <f t="shared" si="16"/>
        <v>0</v>
      </c>
      <c r="S55" s="17">
        <f t="shared" si="16"/>
        <v>0</v>
      </c>
      <c r="T55" s="8"/>
      <c r="U55" s="8"/>
      <c r="V55" s="8"/>
      <c r="W55" s="20"/>
    </row>
    <row r="56" spans="1:23" ht="21" customHeight="1" x14ac:dyDescent="0.35">
      <c r="A56" s="72"/>
      <c r="B56" s="33" t="s">
        <v>8</v>
      </c>
      <c r="C56" s="51" t="s">
        <v>77</v>
      </c>
      <c r="D56" s="35">
        <v>1</v>
      </c>
      <c r="E56" s="38" t="s">
        <v>20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8"/>
      <c r="U56" s="8"/>
      <c r="V56" s="8"/>
      <c r="W56" s="20"/>
    </row>
    <row r="57" spans="1:23" x14ac:dyDescent="0.35">
      <c r="A57" s="72"/>
      <c r="B57" s="32"/>
      <c r="C57" s="32"/>
      <c r="D57" s="32"/>
      <c r="E57" s="32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8"/>
      <c r="U57" s="8"/>
      <c r="V57" s="8"/>
      <c r="W57" s="20"/>
    </row>
    <row r="58" spans="1:23" ht="21" customHeight="1" x14ac:dyDescent="0.35">
      <c r="A58" s="72"/>
      <c r="B58" s="61" t="s">
        <v>64</v>
      </c>
      <c r="C58" s="61"/>
      <c r="D58" s="30">
        <v>2</v>
      </c>
      <c r="E58" s="32"/>
      <c r="F58" s="17">
        <f>+F59+F60</f>
        <v>0</v>
      </c>
      <c r="G58" s="17">
        <f t="shared" ref="G58:S58" si="17">+G59+G60</f>
        <v>0</v>
      </c>
      <c r="H58" s="17">
        <f t="shared" si="17"/>
        <v>0</v>
      </c>
      <c r="I58" s="17">
        <f t="shared" si="17"/>
        <v>0</v>
      </c>
      <c r="J58" s="17">
        <f t="shared" si="17"/>
        <v>0</v>
      </c>
      <c r="K58" s="17">
        <f t="shared" si="17"/>
        <v>0</v>
      </c>
      <c r="L58" s="17">
        <f t="shared" si="17"/>
        <v>0</v>
      </c>
      <c r="M58" s="17">
        <f t="shared" si="17"/>
        <v>0</v>
      </c>
      <c r="N58" s="17">
        <f t="shared" si="17"/>
        <v>0</v>
      </c>
      <c r="O58" s="17">
        <f t="shared" si="17"/>
        <v>0</v>
      </c>
      <c r="P58" s="17">
        <f t="shared" si="17"/>
        <v>0</v>
      </c>
      <c r="Q58" s="17">
        <f t="shared" si="17"/>
        <v>0</v>
      </c>
      <c r="R58" s="17">
        <f t="shared" si="17"/>
        <v>0</v>
      </c>
      <c r="S58" s="17">
        <f t="shared" si="17"/>
        <v>0</v>
      </c>
      <c r="T58" s="8"/>
      <c r="U58" s="8"/>
      <c r="V58" s="8"/>
      <c r="W58" s="20"/>
    </row>
    <row r="59" spans="1:23" ht="25.5" customHeight="1" x14ac:dyDescent="0.35">
      <c r="A59" s="72"/>
      <c r="B59" s="40" t="s">
        <v>8</v>
      </c>
      <c r="C59" s="29" t="s">
        <v>65</v>
      </c>
      <c r="D59" s="35">
        <v>0.1</v>
      </c>
      <c r="E59" s="38" t="s">
        <v>41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8"/>
      <c r="U59" s="8"/>
      <c r="V59" s="8"/>
      <c r="W59" s="20"/>
    </row>
    <row r="60" spans="1:23" ht="21" customHeight="1" x14ac:dyDescent="0.35">
      <c r="A60" s="72"/>
      <c r="B60" s="42" t="s">
        <v>10</v>
      </c>
      <c r="C60" s="52" t="s">
        <v>66</v>
      </c>
      <c r="D60" s="35">
        <v>0.25</v>
      </c>
      <c r="E60" s="38" t="s">
        <v>29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8"/>
      <c r="U60" s="8"/>
      <c r="V60" s="8"/>
      <c r="W60" s="20"/>
    </row>
    <row r="61" spans="1:23" x14ac:dyDescent="0.35">
      <c r="A61" s="73"/>
      <c r="B61" s="32"/>
      <c r="C61" s="32"/>
      <c r="D61" s="32"/>
      <c r="E61" s="32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8"/>
      <c r="U61" s="8"/>
      <c r="V61" s="8"/>
      <c r="W61" s="20"/>
    </row>
    <row r="62" spans="1:23" ht="21.75" customHeight="1" x14ac:dyDescent="0.35">
      <c r="A62" s="69" t="s">
        <v>67</v>
      </c>
      <c r="B62" s="69"/>
      <c r="C62" s="69"/>
      <c r="D62" s="47">
        <f>D67+D64</f>
        <v>7</v>
      </c>
      <c r="E62" s="53"/>
      <c r="F62" s="48">
        <f t="shared" ref="F62:S62" si="18">F64+F67</f>
        <v>0</v>
      </c>
      <c r="G62" s="48">
        <f t="shared" si="18"/>
        <v>0</v>
      </c>
      <c r="H62" s="48">
        <f t="shared" si="18"/>
        <v>0</v>
      </c>
      <c r="I62" s="48">
        <f t="shared" si="18"/>
        <v>0</v>
      </c>
      <c r="J62" s="48">
        <f t="shared" si="18"/>
        <v>0</v>
      </c>
      <c r="K62" s="48">
        <f t="shared" si="18"/>
        <v>0</v>
      </c>
      <c r="L62" s="48">
        <f t="shared" si="18"/>
        <v>0</v>
      </c>
      <c r="M62" s="48">
        <f t="shared" si="18"/>
        <v>0</v>
      </c>
      <c r="N62" s="48">
        <f t="shared" si="18"/>
        <v>0</v>
      </c>
      <c r="O62" s="48">
        <f t="shared" si="18"/>
        <v>0</v>
      </c>
      <c r="P62" s="48">
        <f t="shared" si="18"/>
        <v>0</v>
      </c>
      <c r="Q62" s="48">
        <f t="shared" si="18"/>
        <v>0</v>
      </c>
      <c r="R62" s="48">
        <f t="shared" si="18"/>
        <v>0</v>
      </c>
      <c r="S62" s="48">
        <f t="shared" si="18"/>
        <v>0</v>
      </c>
      <c r="T62" s="8"/>
      <c r="U62" s="8"/>
      <c r="V62" s="8"/>
      <c r="W62" s="20"/>
    </row>
    <row r="63" spans="1:23" x14ac:dyDescent="0.35">
      <c r="A63" s="71"/>
      <c r="B63" s="49"/>
      <c r="C63" s="49"/>
      <c r="D63" s="50"/>
      <c r="E63" s="53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8"/>
      <c r="U63" s="8"/>
      <c r="V63" s="8"/>
      <c r="W63" s="20"/>
    </row>
    <row r="64" spans="1:23" ht="21" customHeight="1" x14ac:dyDescent="0.35">
      <c r="A64" s="72"/>
      <c r="B64" s="61" t="s">
        <v>68</v>
      </c>
      <c r="C64" s="61"/>
      <c r="D64" s="30">
        <v>4</v>
      </c>
      <c r="E64" s="32"/>
      <c r="F64" s="17">
        <f>IF(($D$65*F65)&gt;$D$64,$D$64,($D$65*F65))</f>
        <v>0</v>
      </c>
      <c r="G64" s="17">
        <f t="shared" ref="G64:S64" si="19">IF(($D$65*G65)&gt;$D$64,$D$64,($D$65*G65))</f>
        <v>0</v>
      </c>
      <c r="H64" s="17">
        <f t="shared" si="19"/>
        <v>0</v>
      </c>
      <c r="I64" s="17">
        <f t="shared" si="19"/>
        <v>0</v>
      </c>
      <c r="J64" s="17">
        <f t="shared" si="19"/>
        <v>0</v>
      </c>
      <c r="K64" s="17">
        <f t="shared" si="19"/>
        <v>0</v>
      </c>
      <c r="L64" s="17">
        <f t="shared" si="19"/>
        <v>0</v>
      </c>
      <c r="M64" s="17">
        <f t="shared" si="19"/>
        <v>0</v>
      </c>
      <c r="N64" s="17">
        <f t="shared" si="19"/>
        <v>0</v>
      </c>
      <c r="O64" s="17">
        <f t="shared" si="19"/>
        <v>0</v>
      </c>
      <c r="P64" s="17">
        <f t="shared" si="19"/>
        <v>0</v>
      </c>
      <c r="Q64" s="17">
        <f t="shared" si="19"/>
        <v>0</v>
      </c>
      <c r="R64" s="17">
        <f t="shared" si="19"/>
        <v>0</v>
      </c>
      <c r="S64" s="17">
        <f t="shared" si="19"/>
        <v>0</v>
      </c>
      <c r="T64" s="8"/>
      <c r="U64" s="8"/>
      <c r="V64" s="8"/>
      <c r="W64" s="20"/>
    </row>
    <row r="65" spans="1:23" ht="50" x14ac:dyDescent="0.35">
      <c r="A65" s="72"/>
      <c r="B65" s="33" t="s">
        <v>8</v>
      </c>
      <c r="C65" s="29" t="s">
        <v>69</v>
      </c>
      <c r="D65" s="36">
        <v>0.25</v>
      </c>
      <c r="E65" s="38" t="s">
        <v>70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8"/>
      <c r="U65" s="8"/>
      <c r="V65" s="8"/>
      <c r="W65" s="20"/>
    </row>
    <row r="66" spans="1:23" x14ac:dyDescent="0.35">
      <c r="A66" s="72"/>
      <c r="B66" s="32"/>
      <c r="C66" s="32"/>
      <c r="D66" s="32"/>
      <c r="E66" s="32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8"/>
      <c r="U66" s="8"/>
      <c r="V66" s="8"/>
      <c r="W66" s="20"/>
    </row>
    <row r="67" spans="1:23" ht="21" customHeight="1" x14ac:dyDescent="0.35">
      <c r="A67" s="72"/>
      <c r="B67" s="61" t="s">
        <v>71</v>
      </c>
      <c r="C67" s="61"/>
      <c r="D67" s="30">
        <v>3</v>
      </c>
      <c r="E67" s="32"/>
      <c r="F67" s="17">
        <f>IF(($D$68*F68+$D$69*F69)&gt;$D$67,$D$67,($D$68*F68+$D$69*F69))</f>
        <v>0</v>
      </c>
      <c r="G67" s="17">
        <f t="shared" ref="G67:I67" si="20">IF(($D$68*G68+$D$69*G69)&gt;$D$67,$D$67,($D$68*G68+$D$69*G69))</f>
        <v>0</v>
      </c>
      <c r="H67" s="17">
        <f t="shared" si="20"/>
        <v>0</v>
      </c>
      <c r="I67" s="17">
        <f t="shared" si="20"/>
        <v>0</v>
      </c>
      <c r="J67" s="17">
        <f t="shared" ref="J67:S67" si="21">IF(($D$68*J68+$D$69*J69)&gt;$D$67,$D$67,($D$68*J68+$D$69*J69))</f>
        <v>0</v>
      </c>
      <c r="K67" s="17">
        <f t="shared" si="21"/>
        <v>0</v>
      </c>
      <c r="L67" s="17">
        <f t="shared" si="21"/>
        <v>0</v>
      </c>
      <c r="M67" s="17">
        <f t="shared" si="21"/>
        <v>0</v>
      </c>
      <c r="N67" s="17">
        <f t="shared" si="21"/>
        <v>0</v>
      </c>
      <c r="O67" s="17">
        <f t="shared" si="21"/>
        <v>0</v>
      </c>
      <c r="P67" s="17">
        <f t="shared" si="21"/>
        <v>0</v>
      </c>
      <c r="Q67" s="17">
        <f t="shared" si="21"/>
        <v>0</v>
      </c>
      <c r="R67" s="17">
        <f t="shared" si="21"/>
        <v>0</v>
      </c>
      <c r="S67" s="17">
        <f t="shared" si="21"/>
        <v>0</v>
      </c>
      <c r="T67" s="8"/>
      <c r="U67" s="8"/>
      <c r="V67" s="8"/>
      <c r="W67" s="20"/>
    </row>
    <row r="68" spans="1:23" ht="27.75" customHeight="1" x14ac:dyDescent="0.35">
      <c r="A68" s="72"/>
      <c r="B68" s="33" t="s">
        <v>8</v>
      </c>
      <c r="C68" s="51" t="s">
        <v>72</v>
      </c>
      <c r="D68" s="35">
        <v>0.5</v>
      </c>
      <c r="E68" s="38" t="s">
        <v>26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8"/>
      <c r="U68" s="8"/>
      <c r="V68" s="8"/>
      <c r="W68" s="20"/>
    </row>
    <row r="69" spans="1:23" ht="27.75" customHeight="1" x14ac:dyDescent="0.35">
      <c r="A69" s="72"/>
      <c r="B69" s="54" t="s">
        <v>10</v>
      </c>
      <c r="C69" s="51" t="s">
        <v>73</v>
      </c>
      <c r="D69" s="35">
        <v>1</v>
      </c>
      <c r="E69" s="36" t="s">
        <v>17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8"/>
      <c r="U69" s="8"/>
      <c r="V69" s="8"/>
      <c r="W69" s="20"/>
    </row>
    <row r="70" spans="1:23" x14ac:dyDescent="0.35">
      <c r="A70" s="73"/>
      <c r="B70" s="32"/>
      <c r="C70" s="32"/>
      <c r="D70" s="32"/>
      <c r="E70" s="32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19"/>
      <c r="U70" s="19"/>
      <c r="V70" s="19"/>
    </row>
    <row r="71" spans="1:23" ht="23.25" customHeight="1" x14ac:dyDescent="0.35">
      <c r="A71" s="56" t="s">
        <v>74</v>
      </c>
      <c r="B71" s="57"/>
      <c r="C71" s="57"/>
      <c r="D71" s="58">
        <f>D67+D64+D58+D55+D51+D45+D34+D29+D25+D17+D11+D39</f>
        <v>40</v>
      </c>
      <c r="E71" s="59"/>
      <c r="F71" s="60">
        <f t="shared" ref="F71:S71" si="22">+F62+F49+F10</f>
        <v>0</v>
      </c>
      <c r="G71" s="60">
        <f t="shared" si="22"/>
        <v>0</v>
      </c>
      <c r="H71" s="60">
        <f t="shared" si="22"/>
        <v>0</v>
      </c>
      <c r="I71" s="60">
        <f t="shared" si="22"/>
        <v>0</v>
      </c>
      <c r="J71" s="60">
        <f t="shared" si="22"/>
        <v>0</v>
      </c>
      <c r="K71" s="60">
        <f t="shared" si="22"/>
        <v>0</v>
      </c>
      <c r="L71" s="60">
        <f t="shared" si="22"/>
        <v>0</v>
      </c>
      <c r="M71" s="60">
        <f t="shared" si="22"/>
        <v>0</v>
      </c>
      <c r="N71" s="60">
        <f t="shared" si="22"/>
        <v>0</v>
      </c>
      <c r="O71" s="60">
        <f t="shared" si="22"/>
        <v>0</v>
      </c>
      <c r="P71" s="60">
        <f t="shared" si="22"/>
        <v>0</v>
      </c>
      <c r="Q71" s="60">
        <f t="shared" si="22"/>
        <v>0</v>
      </c>
      <c r="R71" s="60">
        <f t="shared" si="22"/>
        <v>0</v>
      </c>
      <c r="S71" s="60">
        <f t="shared" si="22"/>
        <v>0</v>
      </c>
      <c r="T71" s="19"/>
      <c r="U71" s="19"/>
      <c r="V71" s="19"/>
    </row>
  </sheetData>
  <mergeCells count="25">
    <mergeCell ref="B58:C58"/>
    <mergeCell ref="A62:C62"/>
    <mergeCell ref="B64:C64"/>
    <mergeCell ref="B67:C67"/>
    <mergeCell ref="B38:C38"/>
    <mergeCell ref="B39:C39"/>
    <mergeCell ref="B45:C45"/>
    <mergeCell ref="A49:C49"/>
    <mergeCell ref="B51:C51"/>
    <mergeCell ref="B55:C55"/>
    <mergeCell ref="A50:A61"/>
    <mergeCell ref="A63:A70"/>
    <mergeCell ref="B34:C34"/>
    <mergeCell ref="A1:E1"/>
    <mergeCell ref="A2:E2"/>
    <mergeCell ref="A3:E3"/>
    <mergeCell ref="A4:E4"/>
    <mergeCell ref="A7:C7"/>
    <mergeCell ref="A8:C8"/>
    <mergeCell ref="A10:C10"/>
    <mergeCell ref="B11:C11"/>
    <mergeCell ref="B17:C17"/>
    <mergeCell ref="B25:C25"/>
    <mergeCell ref="B29:C29"/>
    <mergeCell ref="A11:A48"/>
  </mergeCells>
  <phoneticPr fontId="21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6"/>
  <sheetViews>
    <sheetView workbookViewId="0">
      <selection activeCell="A3" sqref="A3"/>
    </sheetView>
  </sheetViews>
  <sheetFormatPr defaultColWidth="10.58203125" defaultRowHeight="15.5" x14ac:dyDescent="0.35"/>
  <cols>
    <col min="1" max="1" width="73" customWidth="1"/>
    <col min="2" max="5" width="15.83203125" customWidth="1"/>
  </cols>
  <sheetData>
    <row r="1" spans="1:15" ht="22.5" customHeight="1" x14ac:dyDescent="0.35"/>
    <row r="2" spans="1:15" ht="22.5" customHeight="1" x14ac:dyDescent="0.35"/>
    <row r="3" spans="1:15" ht="22.5" customHeight="1" x14ac:dyDescent="0.35">
      <c r="A3" s="11" t="s">
        <v>84</v>
      </c>
    </row>
    <row r="4" spans="1:15" ht="22.5" customHeight="1" x14ac:dyDescent="0.35">
      <c r="A4" s="24" t="s">
        <v>82</v>
      </c>
      <c r="B4" s="18"/>
      <c r="C4" s="18"/>
      <c r="D4" s="18"/>
      <c r="E4" s="18"/>
      <c r="F4" s="18"/>
      <c r="G4" s="18"/>
      <c r="H4" s="1"/>
      <c r="I4" s="1"/>
      <c r="J4" s="1"/>
      <c r="K4" s="1"/>
      <c r="L4" s="1"/>
      <c r="M4" s="1"/>
      <c r="N4" s="1"/>
      <c r="O4" s="1"/>
    </row>
    <row r="5" spans="1:15" ht="22.5" customHeight="1" x14ac:dyDescent="0.35">
      <c r="A5" s="24" t="s">
        <v>83</v>
      </c>
      <c r="B5" s="8"/>
      <c r="C5" s="8"/>
      <c r="D5" s="8"/>
      <c r="E5" s="8"/>
    </row>
    <row r="6" spans="1:15" ht="31" x14ac:dyDescent="0.35">
      <c r="A6" s="3" t="s">
        <v>80</v>
      </c>
      <c r="B6" s="14">
        <f>B8+B10+B12+B14+B16+B18+B20</f>
        <v>0</v>
      </c>
      <c r="C6" s="14">
        <f>C8+C10+C12+C14+C16+C18+C20</f>
        <v>0</v>
      </c>
      <c r="D6" s="14">
        <f>D8+D10+D12+D14+D16+D18+D20</f>
        <v>0</v>
      </c>
      <c r="E6" s="14">
        <f>E8+E10+E12+E14+E16+E18+E20</f>
        <v>0</v>
      </c>
      <c r="F6" s="14">
        <f t="shared" ref="F6:O6" si="0">F8+F10+F12+F14+F16+F18+F20</f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  <c r="M6" s="14">
        <f t="shared" si="0"/>
        <v>0</v>
      </c>
      <c r="N6" s="14">
        <f t="shared" si="0"/>
        <v>0</v>
      </c>
      <c r="O6" s="14">
        <f t="shared" si="0"/>
        <v>0</v>
      </c>
    </row>
    <row r="7" spans="1:15" x14ac:dyDescent="0.35">
      <c r="A7" s="10">
        <v>60</v>
      </c>
      <c r="B7" s="15">
        <f>B6/$A$7</f>
        <v>0</v>
      </c>
      <c r="C7" s="15">
        <f>C6/$A$7</f>
        <v>0</v>
      </c>
      <c r="D7" s="15">
        <f>D6/$A$7</f>
        <v>0</v>
      </c>
      <c r="E7" s="15">
        <f>E6/$A$7</f>
        <v>0</v>
      </c>
      <c r="F7" s="15">
        <f t="shared" ref="F7:O7" si="1">F6/$A$7</f>
        <v>0</v>
      </c>
      <c r="G7" s="15">
        <f t="shared" si="1"/>
        <v>0</v>
      </c>
      <c r="H7" s="15">
        <f t="shared" si="1"/>
        <v>0</v>
      </c>
      <c r="I7" s="15">
        <f t="shared" si="1"/>
        <v>0</v>
      </c>
      <c r="J7" s="15">
        <f t="shared" si="1"/>
        <v>0</v>
      </c>
      <c r="K7" s="15">
        <f t="shared" si="1"/>
        <v>0</v>
      </c>
      <c r="L7" s="15">
        <f t="shared" si="1"/>
        <v>0</v>
      </c>
      <c r="M7" s="15">
        <f t="shared" si="1"/>
        <v>0</v>
      </c>
      <c r="N7" s="15">
        <f t="shared" si="1"/>
        <v>0</v>
      </c>
      <c r="O7" s="15">
        <f t="shared" si="1"/>
        <v>0</v>
      </c>
    </row>
    <row r="8" spans="1:15" ht="31" x14ac:dyDescent="0.35">
      <c r="A8" s="2" t="s">
        <v>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x14ac:dyDescent="0.3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31" x14ac:dyDescent="0.35">
      <c r="A10" s="2" t="s">
        <v>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x14ac:dyDescent="0.35">
      <c r="A11" s="2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35">
      <c r="A12" s="2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35">
      <c r="A13" s="2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x14ac:dyDescent="0.35">
      <c r="A14" s="2" t="s">
        <v>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5" x14ac:dyDescent="0.35">
      <c r="A15" s="2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5" ht="31" x14ac:dyDescent="0.35">
      <c r="A16" s="2" t="s">
        <v>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x14ac:dyDescent="0.35">
      <c r="A17" s="2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ht="46.5" x14ac:dyDescent="0.35">
      <c r="A18" s="2" t="s">
        <v>78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x14ac:dyDescent="0.35">
      <c r="A19" s="2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ht="31" x14ac:dyDescent="0.35">
      <c r="A20" s="2" t="s">
        <v>79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x14ac:dyDescent="0.35">
      <c r="A21" s="2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x14ac:dyDescent="0.35">
      <c r="A22" s="2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ht="18.5" x14ac:dyDescent="0.35">
      <c r="A23" s="3" t="s">
        <v>81</v>
      </c>
      <c r="B23" s="22">
        <f>+CV!F9</f>
        <v>0</v>
      </c>
      <c r="C23" s="22">
        <f>+CV!G9</f>
        <v>0</v>
      </c>
      <c r="D23" s="22">
        <f>+CV!H9</f>
        <v>0</v>
      </c>
      <c r="E23" s="22">
        <f>+CV!I9</f>
        <v>0</v>
      </c>
      <c r="F23" s="22">
        <f>+CV!J9</f>
        <v>0</v>
      </c>
      <c r="G23" s="22">
        <f>+CV!K9</f>
        <v>0</v>
      </c>
      <c r="H23" s="22">
        <f>+CV!L9</f>
        <v>0</v>
      </c>
      <c r="I23" s="22">
        <f>+CV!M9</f>
        <v>0</v>
      </c>
      <c r="J23" s="22">
        <f>+CV!N9</f>
        <v>0</v>
      </c>
      <c r="K23" s="22">
        <f>+CV!O9</f>
        <v>0</v>
      </c>
      <c r="L23" s="22">
        <f>+CV!P9</f>
        <v>0</v>
      </c>
      <c r="M23" s="22">
        <f>+CV!Q9</f>
        <v>0</v>
      </c>
      <c r="N23" s="22">
        <f>+CV!R9</f>
        <v>0</v>
      </c>
      <c r="O23" s="22">
        <f>+CV!S9</f>
        <v>0</v>
      </c>
    </row>
    <row r="24" spans="1:15" x14ac:dyDescent="0.35">
      <c r="A24" s="10">
        <v>40</v>
      </c>
      <c r="B24" s="15">
        <f>+B23/$A$24</f>
        <v>0</v>
      </c>
      <c r="C24" s="15">
        <f t="shared" ref="C24:O24" si="2">+C23/$A$24</f>
        <v>0</v>
      </c>
      <c r="D24" s="15">
        <f t="shared" si="2"/>
        <v>0</v>
      </c>
      <c r="E24" s="15">
        <f t="shared" si="2"/>
        <v>0</v>
      </c>
      <c r="F24" s="15">
        <f t="shared" si="2"/>
        <v>0</v>
      </c>
      <c r="G24" s="15">
        <f t="shared" si="2"/>
        <v>0</v>
      </c>
      <c r="H24" s="15">
        <f t="shared" si="2"/>
        <v>0</v>
      </c>
      <c r="I24" s="15">
        <f t="shared" si="2"/>
        <v>0</v>
      </c>
      <c r="J24" s="15">
        <f t="shared" si="2"/>
        <v>0</v>
      </c>
      <c r="K24" s="15">
        <f t="shared" si="2"/>
        <v>0</v>
      </c>
      <c r="L24" s="15">
        <f t="shared" si="2"/>
        <v>0</v>
      </c>
      <c r="M24" s="15">
        <f t="shared" si="2"/>
        <v>0</v>
      </c>
      <c r="N24" s="15">
        <f t="shared" si="2"/>
        <v>0</v>
      </c>
      <c r="O24" s="15">
        <f t="shared" si="2"/>
        <v>0</v>
      </c>
    </row>
    <row r="25" spans="1:15" x14ac:dyDescent="0.35">
      <c r="A25" s="2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25" customHeight="1" x14ac:dyDescent="0.35">
      <c r="A26" s="13" t="s">
        <v>5</v>
      </c>
      <c r="B26" s="23">
        <f>+B23+B6</f>
        <v>0</v>
      </c>
      <c r="C26" s="23">
        <f t="shared" ref="C26:O26" si="3">+C23+C6</f>
        <v>0</v>
      </c>
      <c r="D26" s="23">
        <f t="shared" si="3"/>
        <v>0</v>
      </c>
      <c r="E26" s="23">
        <f t="shared" si="3"/>
        <v>0</v>
      </c>
      <c r="F26" s="23">
        <f t="shared" si="3"/>
        <v>0</v>
      </c>
      <c r="G26" s="23">
        <f t="shared" si="3"/>
        <v>0</v>
      </c>
      <c r="H26" s="23">
        <f t="shared" si="3"/>
        <v>0</v>
      </c>
      <c r="I26" s="23">
        <f t="shared" si="3"/>
        <v>0</v>
      </c>
      <c r="J26" s="23">
        <f t="shared" si="3"/>
        <v>0</v>
      </c>
      <c r="K26" s="23">
        <f t="shared" si="3"/>
        <v>0</v>
      </c>
      <c r="L26" s="23">
        <f t="shared" si="3"/>
        <v>0</v>
      </c>
      <c r="M26" s="23">
        <f t="shared" si="3"/>
        <v>0</v>
      </c>
      <c r="N26" s="23">
        <f t="shared" si="3"/>
        <v>0</v>
      </c>
      <c r="O26" s="23">
        <f t="shared" si="3"/>
        <v>0</v>
      </c>
    </row>
    <row r="27" spans="1:15" ht="20.149999999999999" customHeight="1" x14ac:dyDescent="0.35">
      <c r="A27" s="10">
        <v>100</v>
      </c>
      <c r="B27" s="15">
        <f>+B26/$A$27</f>
        <v>0</v>
      </c>
      <c r="C27" s="15">
        <f t="shared" ref="C27:O27" si="4">+C26/$A$27</f>
        <v>0</v>
      </c>
      <c r="D27" s="15">
        <f t="shared" si="4"/>
        <v>0</v>
      </c>
      <c r="E27" s="15">
        <f t="shared" si="4"/>
        <v>0</v>
      </c>
      <c r="F27" s="15">
        <f t="shared" si="4"/>
        <v>0</v>
      </c>
      <c r="G27" s="15">
        <f t="shared" si="4"/>
        <v>0</v>
      </c>
      <c r="H27" s="15">
        <f t="shared" si="4"/>
        <v>0</v>
      </c>
      <c r="I27" s="15">
        <f t="shared" si="4"/>
        <v>0</v>
      </c>
      <c r="J27" s="15">
        <f t="shared" si="4"/>
        <v>0</v>
      </c>
      <c r="K27" s="15">
        <f t="shared" si="4"/>
        <v>0</v>
      </c>
      <c r="L27" s="15">
        <f t="shared" si="4"/>
        <v>0</v>
      </c>
      <c r="M27" s="15">
        <f t="shared" si="4"/>
        <v>0</v>
      </c>
      <c r="N27" s="15">
        <f t="shared" si="4"/>
        <v>0</v>
      </c>
      <c r="O27" s="15">
        <f t="shared" si="4"/>
        <v>0</v>
      </c>
    </row>
    <row r="28" spans="1:15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6.5" customHeight="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2:1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2:1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2:1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2:15" x14ac:dyDescent="0.3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2:15" ht="15.65" customHeight="1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2:1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2:1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2:1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2:1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2:1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2:15" x14ac:dyDescent="0.3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2:15" ht="15.65" customHeight="1" x14ac:dyDescent="0.3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2:15" x14ac:dyDescent="0.3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2:15" x14ac:dyDescent="0.3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2:15" x14ac:dyDescent="0.3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2:15" ht="15.65" customHeight="1" x14ac:dyDescent="0.3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2:15" x14ac:dyDescent="0.3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2:15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2:15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2:15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2:15" ht="15.65" customHeight="1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2:15" x14ac:dyDescent="0.35">
      <c r="B55" s="8"/>
      <c r="C55" s="8"/>
      <c r="D55" s="8"/>
      <c r="E55" s="8"/>
      <c r="F55" s="8"/>
    </row>
    <row r="56" spans="2:15" x14ac:dyDescent="0.35">
      <c r="B56" s="8"/>
      <c r="C56" s="8"/>
      <c r="D56" s="8"/>
      <c r="E56" s="8"/>
      <c r="F56" s="8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CV</vt:lpstr>
      <vt:lpstr>SABIN</vt:lpstr>
    </vt:vector>
  </TitlesOfParts>
  <Company>Instituto Politécnico de Setúbal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Pires</dc:creator>
  <cp:lastModifiedBy>Anabela Simão</cp:lastModifiedBy>
  <cp:lastPrinted>2018-05-11T14:17:21Z</cp:lastPrinted>
  <dcterms:created xsi:type="dcterms:W3CDTF">2016-06-09T14:40:35Z</dcterms:created>
  <dcterms:modified xsi:type="dcterms:W3CDTF">2025-03-28T11:46:29Z</dcterms:modified>
</cp:coreProperties>
</file>